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0" yWindow="680" windowWidth="34200" windowHeight="21460" tabRatio="600" firstSheet="0" activeTab="0" autoFilterDateGrouping="1"/>
  </bookViews>
  <sheets>
    <sheet xmlns:r="http://schemas.openxmlformats.org/officeDocument/2006/relationships" name="EarlyLifeInvestments" sheetId="1" state="visible" r:id="rId1"/>
    <sheet xmlns:r="http://schemas.openxmlformats.org/officeDocument/2006/relationships" name="Punch List" sheetId="2" state="visible" r:id="rId2"/>
    <sheet xmlns:r="http://schemas.openxmlformats.org/officeDocument/2006/relationships" name="Workbook Guide" sheetId="3" state="visible" r:id="rId3"/>
  </sheets>
  <definedNames>
    <definedName name="_xlnm.Print_Area" localSheetId="0">'EarlyLifeInvestments'!$A$1:$N$27</definedName>
  </definedNames>
  <calcPr calcId="191029" fullCalcOnLoad="1"/>
</workbook>
</file>

<file path=xl/styles.xml><?xml version="1.0" encoding="utf-8"?>
<styleSheet xmlns="http://schemas.openxmlformats.org/spreadsheetml/2006/main">
  <numFmts count="1">
    <numFmt numFmtId="164" formatCode="\$#,##0.00"/>
  </numFmts>
  <fonts count="17">
    <font>
      <name val="Calibri"/>
      <family val="2"/>
      <color theme="1"/>
      <sz val="11"/>
      <scheme val="minor"/>
    </font>
    <font>
      <name val="Georgia"/>
      <family val="1"/>
      <b val="1"/>
      <color rgb="FFC6A15B"/>
      <sz val="24"/>
    </font>
    <font>
      <name val="Georgia"/>
      <family val="1"/>
      <i val="1"/>
      <color rgb="FFFFFFFF"/>
      <sz val="14"/>
    </font>
    <font>
      <name val="Calibri"/>
      <family val="2"/>
      <i val="1"/>
      <color rgb="FFD9BE84"/>
      <sz val="11"/>
    </font>
    <font>
      <name val="Calibri"/>
      <family val="2"/>
      <b val="1"/>
      <color rgb="FFFFFFFF"/>
      <sz val="12"/>
    </font>
    <font>
      <name val="Calibri"/>
      <family val="2"/>
      <b val="1"/>
      <color rgb="FFC6A15B"/>
      <sz val="11"/>
    </font>
    <font>
      <name val="Calibri"/>
      <family val="2"/>
      <color rgb="FF54595F"/>
      <sz val="11"/>
    </font>
    <font>
      <name val="Calibri"/>
      <family val="2"/>
      <color rgb="FF16382F"/>
      <sz val="11"/>
    </font>
    <font>
      <name val="Calibri"/>
      <family val="2"/>
      <i val="1"/>
      <color rgb="FFFFFFFF"/>
      <sz val="9"/>
    </font>
    <font>
      <name val="Aptos Narrow"/>
      <b val="1"/>
      <color rgb="FFC00000"/>
      <sz val="11"/>
    </font>
    <font>
      <name val="Aptos Narrow"/>
      <b val="1"/>
      <color rgb="FF000000"/>
      <sz val="11"/>
    </font>
    <font>
      <name val="Aptos Narrow"/>
      <b val="1"/>
      <color rgb="FFFFFFFF"/>
      <sz val="16"/>
    </font>
    <font>
      <name val="Aptos Narrow"/>
      <b val="1"/>
      <color rgb="FF005346"/>
      <sz val="14"/>
    </font>
    <font>
      <name val="Aptos Narrow"/>
      <color rgb="FF000000"/>
      <sz val="14"/>
    </font>
    <font>
      <name val="Aptos Narrow"/>
      <color rgb="FF3F3F76"/>
      <sz val="14"/>
    </font>
    <font>
      <name val="Aptos Narrow"/>
      <b val="1"/>
      <color rgb="FFFA7D00"/>
      <sz val="14"/>
    </font>
    <font>
      <name val="Aptos Narrow"/>
      <b val="1"/>
      <color rgb="FF3F3F76"/>
      <sz val="14"/>
    </font>
  </fonts>
  <fills count="11">
    <fill>
      <patternFill/>
    </fill>
    <fill>
      <patternFill patternType="gray125"/>
    </fill>
    <fill>
      <patternFill patternType="solid">
        <fgColor rgb="FF102A24"/>
      </patternFill>
    </fill>
    <fill>
      <patternFill patternType="solid">
        <fgColor rgb="FFC6A15B"/>
      </patternFill>
    </fill>
    <fill>
      <patternFill patternType="solid">
        <fgColor rgb="FFF7F3EA"/>
      </patternFill>
    </fill>
    <fill>
      <patternFill patternType="solid">
        <fgColor rgb="FFFFFF00"/>
      </patternFill>
    </fill>
    <fill>
      <patternFill patternType="solid">
        <fgColor rgb="FF007565"/>
      </patternFill>
    </fill>
    <fill>
      <patternFill patternType="solid">
        <fgColor rgb="FFB6E0D3"/>
      </patternFill>
    </fill>
    <fill>
      <patternFill patternType="solid">
        <fgColor rgb="FFFFCC99"/>
      </patternFill>
    </fill>
    <fill>
      <patternFill patternType="solid">
        <fgColor rgb="FFF2F2F2"/>
      </patternFill>
    </fill>
    <fill>
      <patternFill patternType="solid">
        <fgColor rgb="FFE6F4EF"/>
      </patternFill>
    </fill>
  </fills>
  <borders count="6">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s>
  <cellStyleXfs count="1">
    <xf numFmtId="0" fontId="0" fillId="0" borderId="0"/>
  </cellStyleXfs>
  <cellXfs count="43">
    <xf numFmtId="0" fontId="0" fillId="0" borderId="0" pivotButton="0" quotePrefix="0" xfId="0"/>
    <xf numFmtId="0" fontId="0" fillId="2" borderId="0" pivotButton="0" quotePrefix="0" xfId="0"/>
    <xf numFmtId="0" fontId="0" fillId="3" borderId="0" pivotButton="0" quotePrefix="0" xfId="0"/>
    <xf numFmtId="0" fontId="12" fillId="7" borderId="1" applyAlignment="1" pivotButton="0" quotePrefix="0" xfId="0">
      <alignment horizontal="center" vertical="center" wrapText="1"/>
    </xf>
    <xf numFmtId="0" fontId="13" fillId="0" borderId="1" applyAlignment="1" pivotButton="0" quotePrefix="0" xfId="0">
      <alignment horizontal="left" vertical="center" indent="1"/>
    </xf>
    <xf numFmtId="0" fontId="14" fillId="8" borderId="1" applyAlignment="1" pivotButton="0" quotePrefix="0" xfId="0">
      <alignment horizontal="left" vertical="center" indent="1"/>
    </xf>
    <xf numFmtId="0" fontId="14" fillId="8" borderId="1" applyAlignment="1" pivotButton="0" quotePrefix="0" xfId="0">
      <alignment horizontal="center" vertical="center"/>
    </xf>
    <xf numFmtId="164" fontId="14" fillId="8" borderId="1" applyAlignment="1" pivotButton="0" quotePrefix="0" xfId="0">
      <alignment horizontal="right" vertical="center"/>
    </xf>
    <xf numFmtId="164" fontId="15" fillId="9" borderId="1" applyAlignment="1" pivotButton="0" quotePrefix="0" xfId="0">
      <alignment horizontal="right" vertical="center"/>
    </xf>
    <xf numFmtId="10" fontId="14" fillId="8" borderId="1" applyAlignment="1" pivotButton="0" quotePrefix="0" xfId="0">
      <alignment horizontal="right" vertical="center"/>
    </xf>
    <xf numFmtId="0" fontId="14" fillId="8" borderId="1" applyAlignment="1" pivotButton="0" quotePrefix="0" xfId="0">
      <alignment horizontal="right" vertical="center"/>
    </xf>
    <xf numFmtId="0" fontId="12" fillId="10" borderId="1" applyAlignment="1" pivotButton="0" quotePrefix="0" xfId="0">
      <alignment horizontal="left" vertical="center" indent="1"/>
    </xf>
    <xf numFmtId="164" fontId="12" fillId="10" borderId="1" applyAlignment="1" pivotButton="0" quotePrefix="0" xfId="0">
      <alignment horizontal="right" vertical="center"/>
    </xf>
    <xf numFmtId="0" fontId="13" fillId="0" borderId="1" applyAlignment="1" pivotButton="0" quotePrefix="0" xfId="0">
      <alignment horizontal="left" vertical="center" wrapText="1" indent="1"/>
    </xf>
    <xf numFmtId="1" fontId="15" fillId="9" borderId="1" applyAlignment="1" pivotButton="0" quotePrefix="0" xfId="0">
      <alignment horizontal="right" vertical="center"/>
    </xf>
    <xf numFmtId="10" fontId="15" fillId="9" borderId="1" applyAlignment="1" pivotButton="0" quotePrefix="0" xfId="0">
      <alignment horizontal="right" vertical="center"/>
    </xf>
    <xf numFmtId="0" fontId="16" fillId="8" borderId="1" applyAlignment="1" pivotButton="0" quotePrefix="0" xfId="0">
      <alignment horizontal="center" vertical="center"/>
    </xf>
    <xf numFmtId="0" fontId="15" fillId="9" borderId="1" applyAlignment="1" pivotButton="0" quotePrefix="0" xfId="0">
      <alignment horizontal="center" vertical="center"/>
    </xf>
    <xf numFmtId="0" fontId="3" fillId="2" borderId="0" applyAlignment="1" pivotButton="0" quotePrefix="0" xfId="0">
      <alignment horizontal="left" vertical="center" wrapText="1"/>
    </xf>
    <xf numFmtId="0" fontId="0" fillId="0" borderId="0" pivotButton="0" quotePrefix="0" xfId="0"/>
    <xf numFmtId="0" fontId="1" fillId="2" borderId="0" applyAlignment="1" pivotButton="0" quotePrefix="0" xfId="0">
      <alignment horizontal="left" wrapText="1"/>
    </xf>
    <xf numFmtId="0" fontId="7" fillId="4" borderId="0" applyAlignment="1" pivotButton="0" quotePrefix="0" xfId="0">
      <alignment horizontal="left" vertical="center" wrapText="1"/>
    </xf>
    <xf numFmtId="0" fontId="6" fillId="4" borderId="0" applyAlignment="1" pivotButton="0" quotePrefix="0" xfId="0">
      <alignment horizontal="left" vertical="center" wrapText="1"/>
    </xf>
    <xf numFmtId="0" fontId="5" fillId="0" borderId="0" applyAlignment="1" pivotButton="0" quotePrefix="0" xfId="0">
      <alignment horizontal="left" vertical="center"/>
    </xf>
    <xf numFmtId="0" fontId="7" fillId="4" borderId="0" applyAlignment="1" pivotButton="0" quotePrefix="0" xfId="0">
      <alignment horizontal="left" vertical="top" wrapText="1"/>
    </xf>
    <xf numFmtId="0" fontId="8" fillId="2" borderId="0" applyAlignment="1" pivotButton="0" quotePrefix="0" xfId="0">
      <alignment horizontal="center" vertical="center" wrapText="1"/>
    </xf>
    <xf numFmtId="0" fontId="4" fillId="2" borderId="0" applyAlignment="1" pivotButton="0" quotePrefix="0" xfId="0">
      <alignment horizontal="left" vertical="center" wrapText="1"/>
    </xf>
    <xf numFmtId="0" fontId="2" fillId="2" borderId="0" applyAlignment="1" pivotButton="0" quotePrefix="0" xfId="0">
      <alignment horizontal="left" vertical="center" wrapText="1"/>
    </xf>
    <xf numFmtId="0" fontId="12" fillId="10" borderId="1" applyAlignment="1" pivotButton="0" quotePrefix="0" xfId="0">
      <alignment horizontal="left" vertical="center" indent="1"/>
    </xf>
    <xf numFmtId="0" fontId="0" fillId="10" borderId="2" pivotButton="0" quotePrefix="0" xfId="0"/>
    <xf numFmtId="0" fontId="0" fillId="10" borderId="3" pivotButton="0" quotePrefix="0" xfId="0"/>
    <xf numFmtId="0" fontId="10" fillId="5" borderId="0" applyAlignment="1" pivotButton="0" quotePrefix="0" xfId="0">
      <alignment horizontal="left" vertical="center" wrapText="1" indent="1"/>
    </xf>
    <xf numFmtId="0" fontId="0" fillId="5" borderId="0" pivotButton="0" quotePrefix="0" xfId="0"/>
    <xf numFmtId="0" fontId="13" fillId="0" borderId="1" applyAlignment="1" pivotButton="0" quotePrefix="0" xfId="0">
      <alignment horizontal="left" vertical="center" wrapText="1" indent="1"/>
    </xf>
    <xf numFmtId="0" fontId="0" fillId="0" borderId="2" pivotButton="0" quotePrefix="0" xfId="0"/>
    <xf numFmtId="0" fontId="0" fillId="0" borderId="3" pivotButton="0" quotePrefix="0" xfId="0"/>
    <xf numFmtId="0" fontId="12" fillId="10" borderId="0" applyAlignment="1" pivotButton="0" quotePrefix="0" xfId="0">
      <alignment horizontal="left" vertical="center" indent="1"/>
    </xf>
    <xf numFmtId="0" fontId="0" fillId="10" borderId="0" pivotButton="0" quotePrefix="0" xfId="0"/>
    <xf numFmtId="0" fontId="11" fillId="6" borderId="0" applyAlignment="1" pivotButton="0" quotePrefix="0" xfId="0">
      <alignment horizontal="left" vertical="center" indent="1"/>
    </xf>
    <xf numFmtId="0" fontId="0" fillId="6" borderId="0" pivotButton="0" quotePrefix="0" xfId="0"/>
    <xf numFmtId="0" fontId="9" fillId="5" borderId="0" applyAlignment="1" pivotButton="0" quotePrefix="0" xfId="0">
      <alignment horizontal="left" vertical="center" wrapText="1" indent="1"/>
    </xf>
    <xf numFmtId="0" fontId="0" fillId="0" borderId="0" applyAlignment="1" pivotButton="0" quotePrefix="0" xfId="0">
      <alignment wrapText="1"/>
    </xf>
    <xf numFmtId="0" fontId="14" fillId="8" borderId="1" applyAlignment="1" pivotButton="0" quotePrefix="0" xfId="0">
      <alignment horizontal="right" vertical="center" wrapText="1"/>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jpeg" Id="rId1"/></Relationships>
</file>

<file path=xl/drawings/drawing1.xml><?xml version="1.0" encoding="utf-8"?>
<wsDr xmlns="http://schemas.openxmlformats.org/drawingml/2006/spreadsheetDrawing">
  <oneCellAnchor>
    <from>
      <col>1</col>
      <colOff>0</colOff>
      <row>1</row>
      <rowOff>0</rowOff>
    </from>
    <ext cx="1143000" cy="1143000"/>
    <pic>
      <nvPicPr>
        <cNvPr id="2"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FF102A24"/>
    <outlinePr summaryBelow="1" summaryRight="1"/>
    <pageSetUpPr fitToPage="1"/>
  </sheetPr>
  <dimension ref="B2:M26"/>
  <sheetViews>
    <sheetView showGridLines="0" tabSelected="1" workbookViewId="0">
      <selection activeCell="A1" sqref="A1"/>
    </sheetView>
  </sheetViews>
  <sheetFormatPr baseColWidth="10" defaultColWidth="8.83203125" defaultRowHeight="15"/>
  <cols>
    <col width="2.5" customWidth="1" style="19" min="1" max="1"/>
    <col width="11.5" customWidth="1" style="19" min="2" max="13"/>
    <col width="2.5" customWidth="1" style="19" min="14" max="14"/>
  </cols>
  <sheetData>
    <row r="2" ht="18" customHeight="1" s="19">
      <c r="B2" s="1" t="n"/>
      <c r="C2" s="1" t="n"/>
      <c r="D2" s="1" t="n"/>
      <c r="E2" s="20" t="inlineStr">
        <is>
          <t>EARLY LIFE INVESTMENTS, LLC</t>
        </is>
      </c>
    </row>
    <row r="3" ht="18" customHeight="1" s="19">
      <c r="B3" s="1" t="n"/>
      <c r="C3" s="1" t="n"/>
      <c r="D3" s="1" t="n"/>
    </row>
    <row r="4" ht="18" customHeight="1" s="19">
      <c r="B4" s="1" t="n"/>
      <c r="C4" s="1" t="n"/>
      <c r="D4" s="1" t="n"/>
      <c r="E4" s="27" t="inlineStr">
        <is>
          <t>A Family Financial Head Start</t>
        </is>
      </c>
    </row>
    <row r="5" ht="18" customHeight="1" s="19">
      <c r="B5" s="1" t="n"/>
      <c r="C5" s="1" t="n"/>
      <c r="D5" s="1" t="n"/>
    </row>
    <row r="6" ht="18" customHeight="1" s="19">
      <c r="B6" s="1" t="n"/>
      <c r="C6" s="1" t="n"/>
      <c r="D6" s="1" t="n"/>
      <c r="E6" s="18" t="inlineStr">
        <is>
          <t>Preparing for Your Financial Future, Today</t>
        </is>
      </c>
    </row>
    <row r="7" ht="18" customHeight="1" s="19">
      <c r="B7" s="1" t="n"/>
      <c r="C7" s="1" t="n"/>
      <c r="D7" s="1" t="n"/>
    </row>
    <row r="8" ht="18" customHeight="1" s="19">
      <c r="B8" s="1" t="n"/>
      <c r="C8" s="1" t="n"/>
      <c r="D8" s="1" t="n"/>
      <c r="E8" s="26" t="inlineStr">
        <is>
          <t>www.EarlyLifeInvestments.com</t>
        </is>
      </c>
    </row>
    <row r="9" ht="18" customHeight="1" s="19">
      <c r="B9" s="1" t="n"/>
      <c r="C9" s="1" t="n"/>
      <c r="D9" s="1" t="n"/>
    </row>
    <row r="10" ht="4" customHeight="1" s="19">
      <c r="B10" s="2" t="n"/>
      <c r="C10" s="2" t="n"/>
      <c r="D10" s="2" t="n"/>
      <c r="E10" s="2" t="n"/>
      <c r="F10" s="2" t="n"/>
      <c r="G10" s="2" t="n"/>
      <c r="H10" s="2" t="n"/>
      <c r="I10" s="2" t="n"/>
      <c r="J10" s="2" t="n"/>
      <c r="K10" s="2" t="n"/>
      <c r="L10" s="2" t="n"/>
      <c r="M10" s="2" t="n"/>
    </row>
    <row r="11" ht="6" customHeight="1" s="19"/>
    <row r="12" ht="20" customHeight="1" s="19">
      <c r="B12" s="23" t="inlineStr">
        <is>
          <t>OUR MISSION</t>
        </is>
      </c>
    </row>
    <row r="13" ht="20" customHeight="1" s="19">
      <c r="B13" s="22" t="inlineStr">
        <is>
          <t>Helping families build multi-generational financial security through education, practical tools, and honest writing. Practical, no-jargon guidance for parents, teens, and young adults — written by one parent for the rest of us — so the next generation starts ahead.</t>
        </is>
      </c>
    </row>
    <row r="14" ht="20" customHeight="1" s="19"/>
    <row r="15" ht="20" customHeight="1" s="19"/>
    <row r="16" ht="8" customHeight="1" s="19"/>
    <row r="17" ht="20" customHeight="1" s="19">
      <c r="B17" s="23" t="inlineStr">
        <is>
          <t>CONNECT WITH US</t>
        </is>
      </c>
    </row>
    <row r="18" ht="18" customHeight="1" s="19">
      <c r="B18" s="21" t="inlineStr">
        <is>
          <t>X / Twitter:  @EarlyLifeInvest          Instagram:  @earlylifeinvestments</t>
        </is>
      </c>
    </row>
    <row r="19" ht="18" customHeight="1" s="19">
      <c r="B19" s="21" t="inlineStr">
        <is>
          <t>Facebook:  facebook.com/EarlyLifeInvestments          Web:  EarlyLifeInvestments.com</t>
        </is>
      </c>
    </row>
    <row r="20" ht="8" customHeight="1" s="19"/>
    <row r="21" ht="20" customHeight="1" s="19">
      <c r="B21" s="23" t="inlineStr">
        <is>
          <t>HASHTAGS FOR PUBLISHING</t>
        </is>
      </c>
    </row>
    <row r="22" ht="18" customHeight="1" s="19">
      <c r="B22" s="24" t="inlineStr">
        <is>
          <t>#EarlyLifeInvestments  #FamilyFinance  #FinancialHeadStart  #MoneyHabits  #InvestEarly  #FinancialLiteracy  #GenerationalWealth  #RothIRA  #529Plan  #PersonalFinance  #BudgetingTips  #TeachKidsMoney  #CompoundInterest  #DebtFreeJourney  #FinancialFreedom  #SmartMoney  #SaveEarly</t>
        </is>
      </c>
    </row>
    <row r="23" ht="18" customHeight="1" s="19"/>
    <row r="24" ht="18" customHeight="1" s="19"/>
    <row r="25" ht="6" customHeight="1" s="19"/>
    <row r="26" ht="22" customHeight="1" s="19">
      <c r="B26" s="25" t="inlineStr">
        <is>
          <t>© 2022–2026 Early Life Investments, LLC — Est. 2026  ·  Providing your family with a financial head start.</t>
        </is>
      </c>
    </row>
  </sheetData>
  <sheetProtection selectLockedCells="0" selectUnlockedCells="0" sheet="1" objects="0" insertRows="1" insertHyperlinks="1" autoFilter="1" scenarios="0" formatColumns="1" deleteColumns="1" insertColumns="1" pivotTables="1" deleteRows="1" formatCells="1" formatRows="1" sort="1"/>
  <mergeCells count="12">
    <mergeCell ref="E6:M7"/>
    <mergeCell ref="E2:M3"/>
    <mergeCell ref="B19:M19"/>
    <mergeCell ref="B12:M12"/>
    <mergeCell ref="B26:M26"/>
    <mergeCell ref="B22:M24"/>
    <mergeCell ref="B17:M17"/>
    <mergeCell ref="B18:M18"/>
    <mergeCell ref="E8:M9"/>
    <mergeCell ref="B21:M21"/>
    <mergeCell ref="B13:M15"/>
    <mergeCell ref="E4:M5"/>
  </mergeCells>
  <pageMargins left="0.75" right="0.75" top="1" bottom="1" header="0.5" footer="0.5"/>
  <pageSetup orientation="landscape"/>
  <drawing xmlns:r="http://schemas.openxmlformats.org/officeDocument/2006/relationships" r:id="rId1"/>
</worksheet>
</file>

<file path=xl/worksheets/sheet2.xml><?xml version="1.0" encoding="utf-8"?>
<worksheet xmlns="http://schemas.openxmlformats.org/spreadsheetml/2006/main">
  <sheetPr>
    <tabColor rgb="FF102A24"/>
    <outlinePr summaryBelow="1" summaryRight="1"/>
    <pageSetUpPr/>
  </sheetPr>
  <dimension ref="B1:O81"/>
  <sheetViews>
    <sheetView showGridLines="0" workbookViewId="0">
      <pane xSplit="1" ySplit="13" topLeftCell="B14" activePane="bottomRight" state="frozen"/>
      <selection pane="topRight" activeCell="A1" sqref="A1"/>
      <selection pane="bottomLeft" activeCell="A1" sqref="A1"/>
      <selection pane="bottomRight" activeCell="G22" sqref="G22"/>
    </sheetView>
  </sheetViews>
  <sheetFormatPr baseColWidth="10" defaultColWidth="8.83203125" defaultRowHeight="15"/>
  <cols>
    <col width="2.5" customWidth="1" style="19" min="1" max="1"/>
    <col width="38" customWidth="1" style="19" min="2" max="2"/>
    <col width="17" customWidth="1" style="19" min="3" max="3"/>
    <col width="12" customWidth="1" style="19" min="4" max="4"/>
    <col width="15" customWidth="1" style="19" min="5" max="5"/>
    <col width="14" customWidth="1" style="19" min="6" max="8"/>
    <col width="13" customWidth="1" style="19" min="9" max="9"/>
    <col width="12" customWidth="1" style="19" min="10" max="10"/>
    <col width="15" customWidth="1" style="19" min="11" max="11"/>
    <col width="13" customWidth="1" style="19" min="12" max="12"/>
    <col width="15" customWidth="1" style="19" min="13" max="13"/>
    <col width="20" customWidth="1" style="19" min="14" max="14"/>
    <col width="40.33203125" bestFit="1" customWidth="1" style="41" min="15" max="15"/>
  </cols>
  <sheetData>
    <row r="1" ht="30" customHeight="1" s="19">
      <c r="B1" s="40" t="inlineStr">
        <is>
          <t>Disclaimer: This Home Repair Punch List is provided by Early Life Investments for general educational and planning purposes only. It is not intended to provide personalized financial, legal, tax, credit, insurance, medical-billing, or investment advice.</t>
        </is>
      </c>
    </row>
    <row r="2" ht="4" customHeight="1" s="19"/>
    <row r="3" ht="30" customHeight="1" s="19">
      <c r="B3" s="31" t="inlineStr">
        <is>
          <t>The calculations in this workbook are estimates based on the information entered by the user. Whether a particular product or installation qualifies for a federal energy credit, and the annual cap that applies, is set by tax law and changes. Confirm eligibility and the current cap before counting on a credit.</t>
        </is>
      </c>
    </row>
    <row r="4" ht="4" customHeight="1" s="19"/>
    <row r="5" ht="30" customHeight="1" s="19">
      <c r="B5" s="31" t="inlineStr">
        <is>
          <t>Before making decisions based on this workbook, verify all figures directly with your lender, servicer, insurer, plan administrator, employer, taxing authority, or a qualified professional.</t>
        </is>
      </c>
    </row>
    <row r="6" ht="4" customHeight="1" s="19"/>
    <row r="7" ht="30" customHeight="1" s="19">
      <c r="B7" s="31" t="inlineStr">
        <is>
          <t>Early Life Investments, its owner, and any related materials are not responsible for errors, omissions, data-entry mistakes, calculation differences, financial losses, or other consequences resulting from use of this workbook.</t>
        </is>
      </c>
    </row>
    <row r="8" ht="4" customHeight="1" s="19"/>
    <row r="9" ht="30" customHeight="1" s="19">
      <c r="B9" s="31" t="inlineStr">
        <is>
          <t>Use this workbook as an educational planning tool, not as a substitute for professional advice. The user is responsible for ensuring all values, both input and calculated, are correct.</t>
        </is>
      </c>
    </row>
    <row r="10" ht="4" customHeight="1" s="19"/>
    <row r="11" ht="26" customHeight="1" s="19">
      <c r="B11" s="38" t="inlineStr">
        <is>
          <t>Punch List</t>
        </is>
      </c>
    </row>
    <row r="13" ht="32" customHeight="1" s="19">
      <c r="B13" s="3" t="inlineStr">
        <is>
          <t>Item</t>
        </is>
      </c>
      <c r="C13" s="3" t="inlineStr">
        <is>
          <t>Room or area</t>
        </is>
      </c>
      <c r="D13" s="3" t="inlineStr">
        <is>
          <t>Priority</t>
        </is>
      </c>
      <c r="E13" s="3" t="inlineStr">
        <is>
          <t>Status</t>
        </is>
      </c>
      <c r="F13" s="3" t="inlineStr">
        <is>
          <t>Estimate</t>
        </is>
      </c>
      <c r="G13" s="3" t="inlineStr">
        <is>
          <t>Actual</t>
        </is>
      </c>
      <c r="H13" s="3" t="inlineStr">
        <is>
          <t>Variance</t>
        </is>
      </c>
      <c r="I13" s="3" t="inlineStr">
        <is>
          <t>Credit eligible?</t>
        </is>
      </c>
      <c r="J13" s="3" t="inlineStr">
        <is>
          <t>Credit rate</t>
        </is>
      </c>
      <c r="K13" s="3" t="inlineStr">
        <is>
          <t>Credit amount</t>
        </is>
      </c>
      <c r="L13" s="3" t="inlineStr">
        <is>
          <t>Rebate</t>
        </is>
      </c>
      <c r="M13" s="3" t="inlineStr">
        <is>
          <t>Net cost before cap</t>
        </is>
      </c>
      <c r="N13" s="3" t="inlineStr">
        <is>
          <t>Vendor</t>
        </is>
      </c>
      <c r="O13" s="3" t="inlineStr">
        <is>
          <t>Notes</t>
        </is>
      </c>
    </row>
    <row r="14" ht="19" customHeight="1" s="19">
      <c r="B14" s="4" t="inlineStr">
        <is>
          <t>Rekey all exterior doors</t>
        </is>
      </c>
      <c r="C14" s="5" t="inlineStr">
        <is>
          <t>Whole house</t>
        </is>
      </c>
      <c r="D14" s="6" t="inlineStr">
        <is>
          <t>High</t>
        </is>
      </c>
      <c r="E14" s="6" t="inlineStr">
        <is>
          <t>Done</t>
        </is>
      </c>
      <c r="F14" s="7" t="n">
        <v>180</v>
      </c>
      <c r="G14" s="7" t="n">
        <v>214</v>
      </c>
      <c r="H14" s="8">
        <f>IF(OR(F14="",G14=""),"",G14-F14)</f>
        <v/>
      </c>
      <c r="I14" s="6" t="inlineStr">
        <is>
          <t>N</t>
        </is>
      </c>
      <c r="J14" s="9" t="n">
        <v>0</v>
      </c>
      <c r="K14" s="8">
        <f>IF(G14="","",IF(UPPER(I14)="Y",G14*J14,0))</f>
        <v/>
      </c>
      <c r="L14" s="7" t="n">
        <v>0</v>
      </c>
      <c r="M14" s="8">
        <f>IF(G14="","",G14-K14-L14)</f>
        <v/>
      </c>
      <c r="N14" s="10" t="inlineStr">
        <is>
          <t>Locksmith</t>
        </is>
      </c>
      <c r="O14" s="42" t="n"/>
    </row>
    <row r="15" ht="19" customHeight="1" s="19">
      <c r="B15" s="4" t="inlineStr">
        <is>
          <t>Replace washing machine drain pan</t>
        </is>
      </c>
      <c r="C15" s="5" t="inlineStr">
        <is>
          <t>Laundry</t>
        </is>
      </c>
      <c r="D15" s="6" t="inlineStr">
        <is>
          <t>High</t>
        </is>
      </c>
      <c r="E15" s="6" t="inlineStr">
        <is>
          <t>Done</t>
        </is>
      </c>
      <c r="F15" s="7" t="n">
        <v>150</v>
      </c>
      <c r="G15" s="7" t="n">
        <v>138</v>
      </c>
      <c r="H15" s="8">
        <f>IF(OR(F15="",G15=""),"",G15-F15)</f>
        <v/>
      </c>
      <c r="I15" s="6" t="inlineStr">
        <is>
          <t>N</t>
        </is>
      </c>
      <c r="J15" s="9" t="n">
        <v>0</v>
      </c>
      <c r="K15" s="8">
        <f>IF(G15="","",IF(UPPER(I15)="Y",G15*J15,0))</f>
        <v/>
      </c>
      <c r="L15" s="7" t="n">
        <v>0</v>
      </c>
      <c r="M15" s="8">
        <f>IF(G15="","",G15-K15-L15)</f>
        <v/>
      </c>
      <c r="N15" s="10" t="inlineStr">
        <is>
          <t>Home center</t>
        </is>
      </c>
      <c r="O15" s="42" t="n"/>
    </row>
    <row r="16" ht="20" customHeight="1" s="19">
      <c r="B16" s="4" t="inlineStr">
        <is>
          <t>Whole-house water filter cartridge</t>
        </is>
      </c>
      <c r="C16" s="5" t="inlineStr">
        <is>
          <t>Utility</t>
        </is>
      </c>
      <c r="D16" s="6" t="inlineStr">
        <is>
          <t>Medium</t>
        </is>
      </c>
      <c r="E16" s="6" t="inlineStr">
        <is>
          <t>Done</t>
        </is>
      </c>
      <c r="F16" s="7" t="n">
        <v>100</v>
      </c>
      <c r="G16" s="7" t="n">
        <v>83</v>
      </c>
      <c r="H16" s="8">
        <f>IF(OR(F16="",G16=""),"",G16-F16)</f>
        <v/>
      </c>
      <c r="I16" s="6" t="inlineStr">
        <is>
          <t>N</t>
        </is>
      </c>
      <c r="J16" s="9" t="n">
        <v>0</v>
      </c>
      <c r="K16" s="8">
        <f>IF(G16="","",IF(UPPER(I16)="Y",G16*J16,0))</f>
        <v/>
      </c>
      <c r="L16" s="7" t="n">
        <v>0</v>
      </c>
      <c r="M16" s="8">
        <f>IF(G16="","",G16-K16-L16)</f>
        <v/>
      </c>
      <c r="N16" s="10" t="inlineStr">
        <is>
          <t>Home center</t>
        </is>
      </c>
      <c r="O16" s="42" t="inlineStr">
        <is>
          <t>Recurring — replace every six months.</t>
        </is>
      </c>
    </row>
    <row r="17" ht="19" customHeight="1" s="19">
      <c r="B17" s="4" t="inlineStr">
        <is>
          <t>Service HVAC and replace filters</t>
        </is>
      </c>
      <c r="C17" s="5" t="inlineStr">
        <is>
          <t>Whole house</t>
        </is>
      </c>
      <c r="D17" s="6" t="inlineStr">
        <is>
          <t>High</t>
        </is>
      </c>
      <c r="E17" s="6" t="inlineStr">
        <is>
          <t>Done</t>
        </is>
      </c>
      <c r="F17" s="7" t="n">
        <v>200</v>
      </c>
      <c r="G17" s="7" t="n">
        <v>185</v>
      </c>
      <c r="H17" s="8">
        <f>IF(OR(F17="",G17=""),"",G17-F17)</f>
        <v/>
      </c>
      <c r="I17" s="6" t="inlineStr">
        <is>
          <t>N</t>
        </is>
      </c>
      <c r="J17" s="9" t="n">
        <v>0</v>
      </c>
      <c r="K17" s="8">
        <f>IF(G17="","",IF(UPPER(I17)="Y",G17*J17,0))</f>
        <v/>
      </c>
      <c r="L17" s="7" t="n">
        <v>0</v>
      </c>
      <c r="M17" s="8">
        <f>IF(G17="","",G17-K17-L17)</f>
        <v/>
      </c>
      <c r="N17" s="10" t="inlineStr">
        <is>
          <t>HVAC service</t>
        </is>
      </c>
      <c r="O17" s="42" t="n"/>
    </row>
    <row r="18" ht="20" customHeight="1" s="19">
      <c r="B18" s="4" t="inlineStr">
        <is>
          <t>Add attic insulation to R-49</t>
        </is>
      </c>
      <c r="C18" s="5" t="inlineStr">
        <is>
          <t>Attic</t>
        </is>
      </c>
      <c r="D18" s="6" t="inlineStr">
        <is>
          <t>High</t>
        </is>
      </c>
      <c r="E18" s="6" t="inlineStr">
        <is>
          <t>Done</t>
        </is>
      </c>
      <c r="F18" s="7" t="n">
        <v>2600</v>
      </c>
      <c r="G18" s="7" t="n">
        <v>2450</v>
      </c>
      <c r="H18" s="8">
        <f>IF(OR(F18="",G18=""),"",G18-F18)</f>
        <v/>
      </c>
      <c r="I18" s="6" t="inlineStr">
        <is>
          <t>Y</t>
        </is>
      </c>
      <c r="J18" s="9" t="n">
        <v>0.3</v>
      </c>
      <c r="K18" s="8">
        <f>IF(G18="","",IF(UPPER(I18)="Y",G18*J18,0))</f>
        <v/>
      </c>
      <c r="L18" s="7" t="n">
        <v>0</v>
      </c>
      <c r="M18" s="8">
        <f>IF(G18="","",G18-K18-L18)</f>
        <v/>
      </c>
      <c r="N18" s="10" t="inlineStr">
        <is>
          <t>Insulation contractor</t>
        </is>
      </c>
      <c r="O18" s="42" t="inlineStr">
        <is>
          <t>Energy credit at 30% of material cost.</t>
        </is>
      </c>
    </row>
    <row r="19" ht="20" customHeight="1" s="19">
      <c r="B19" s="4" t="inlineStr">
        <is>
          <t>Replace six single-pane windows</t>
        </is>
      </c>
      <c r="C19" s="5" t="inlineStr">
        <is>
          <t>Main floor</t>
        </is>
      </c>
      <c r="D19" s="6" t="inlineStr">
        <is>
          <t>High</t>
        </is>
      </c>
      <c r="E19" s="6" t="inlineStr">
        <is>
          <t>Done</t>
        </is>
      </c>
      <c r="F19" s="7" t="n">
        <v>7200</v>
      </c>
      <c r="G19" s="7" t="n">
        <v>6900</v>
      </c>
      <c r="H19" s="8">
        <f>IF(OR(F19="",G19=""),"",G19-F19)</f>
        <v/>
      </c>
      <c r="I19" s="6" t="inlineStr">
        <is>
          <t>Y</t>
        </is>
      </c>
      <c r="J19" s="9" t="n">
        <v>0.3</v>
      </c>
      <c r="K19" s="8">
        <f>IF(G19="","",IF(UPPER(I19)="Y",G19*J19,0))</f>
        <v/>
      </c>
      <c r="L19" s="7" t="n">
        <v>400</v>
      </c>
      <c r="M19" s="8">
        <f>IF(G19="","",G19-K19-L19)</f>
        <v/>
      </c>
      <c r="N19" s="10" t="inlineStr">
        <is>
          <t>Window company</t>
        </is>
      </c>
      <c r="O19" s="42" t="inlineStr">
        <is>
          <t>Utility rebate on top of the credit.</t>
        </is>
      </c>
    </row>
    <row r="20" ht="19" customHeight="1" s="19">
      <c r="B20" s="4" t="inlineStr">
        <is>
          <t>Install programmable thermostat</t>
        </is>
      </c>
      <c r="C20" s="5" t="inlineStr">
        <is>
          <t>Hallway</t>
        </is>
      </c>
      <c r="D20" s="6" t="inlineStr">
        <is>
          <t>Medium</t>
        </is>
      </c>
      <c r="E20" s="6" t="inlineStr">
        <is>
          <t>Done</t>
        </is>
      </c>
      <c r="F20" s="7" t="n">
        <v>280</v>
      </c>
      <c r="G20" s="7" t="n">
        <v>246</v>
      </c>
      <c r="H20" s="8">
        <f>IF(OR(F20="",G20=""),"",G20-F20)</f>
        <v/>
      </c>
      <c r="I20" s="6" t="inlineStr">
        <is>
          <t>Y</t>
        </is>
      </c>
      <c r="J20" s="9" t="n">
        <v>0.3</v>
      </c>
      <c r="K20" s="8">
        <f>IF(G20="","",IF(UPPER(I20)="Y",G20*J20,0))</f>
        <v/>
      </c>
      <c r="L20" s="7" t="n">
        <v>50</v>
      </c>
      <c r="M20" s="8">
        <f>IF(G20="","",G20-K20-L20)</f>
        <v/>
      </c>
      <c r="N20" s="10" t="inlineStr">
        <is>
          <t>Self</t>
        </is>
      </c>
      <c r="O20" s="42" t="n"/>
    </row>
    <row r="21" ht="19" customHeight="1" s="19">
      <c r="B21" s="4" t="inlineStr">
        <is>
          <t>Repair fence gate and posts</t>
        </is>
      </c>
      <c r="C21" s="5" t="inlineStr">
        <is>
          <t>Back yard</t>
        </is>
      </c>
      <c r="D21" s="6" t="inlineStr">
        <is>
          <t>Medium</t>
        </is>
      </c>
      <c r="E21" s="6" t="inlineStr">
        <is>
          <t>Scheduled</t>
        </is>
      </c>
      <c r="F21" s="7" t="n">
        <v>450</v>
      </c>
      <c r="G21" s="7" t="n"/>
      <c r="H21" s="8">
        <f>IF(OR(F21="",G21=""),"",G21-F21)</f>
        <v/>
      </c>
      <c r="I21" s="6" t="inlineStr">
        <is>
          <t>N</t>
        </is>
      </c>
      <c r="J21" s="9" t="n">
        <v>0</v>
      </c>
      <c r="K21" s="8">
        <f>IF(G21="","",IF(UPPER(I21)="Y",G21*J21,0))</f>
        <v/>
      </c>
      <c r="L21" s="7" t="n">
        <v>0</v>
      </c>
      <c r="M21" s="8">
        <f>IF(G21="","",G21-K21-L21)</f>
        <v/>
      </c>
      <c r="N21" s="10" t="inlineStr">
        <is>
          <t>Fence contractor</t>
        </is>
      </c>
      <c r="O21" s="42" t="n"/>
    </row>
    <row r="22" ht="20" customHeight="1" s="19">
      <c r="B22" s="4" t="inlineStr">
        <is>
          <t>Regrade soil away from foundation</t>
        </is>
      </c>
      <c r="C22" s="5" t="inlineStr">
        <is>
          <t>Exterior</t>
        </is>
      </c>
      <c r="D22" s="6" t="inlineStr">
        <is>
          <t>High</t>
        </is>
      </c>
      <c r="E22" s="6" t="inlineStr">
        <is>
          <t>Quoted</t>
        </is>
      </c>
      <c r="F22" s="7" t="n">
        <v>1400</v>
      </c>
      <c r="G22" s="7" t="n"/>
      <c r="H22" s="8">
        <f>IF(OR(F22="",G22=""),"",G22-F22)</f>
        <v/>
      </c>
      <c r="I22" s="6" t="inlineStr">
        <is>
          <t>N</t>
        </is>
      </c>
      <c r="J22" s="9" t="n">
        <v>0</v>
      </c>
      <c r="K22" s="8">
        <f>IF(G22="","",IF(UPPER(I22)="Y",G22*J22,0))</f>
        <v/>
      </c>
      <c r="L22" s="7" t="n">
        <v>0</v>
      </c>
      <c r="M22" s="8">
        <f>IF(G22="","",G22-K22-L22)</f>
        <v/>
      </c>
      <c r="N22" s="10" t="inlineStr">
        <is>
          <t>Landscaper</t>
        </is>
      </c>
      <c r="O22" s="42" t="inlineStr">
        <is>
          <t>Water in the crawl space after heavy rain.</t>
        </is>
      </c>
    </row>
    <row r="23" ht="19" customHeight="1" s="19">
      <c r="B23" s="4" t="inlineStr">
        <is>
          <t>Replace garage door opener</t>
        </is>
      </c>
      <c r="C23" s="5" t="inlineStr">
        <is>
          <t>Garage</t>
        </is>
      </c>
      <c r="D23" s="6" t="inlineStr">
        <is>
          <t>Low</t>
        </is>
      </c>
      <c r="E23" s="6" t="inlineStr">
        <is>
          <t>Quoted</t>
        </is>
      </c>
      <c r="F23" s="7" t="n">
        <v>620</v>
      </c>
      <c r="G23" s="7" t="n"/>
      <c r="H23" s="8">
        <f>IF(OR(F23="",G23=""),"",G23-F23)</f>
        <v/>
      </c>
      <c r="I23" s="6" t="inlineStr">
        <is>
          <t>N</t>
        </is>
      </c>
      <c r="J23" s="9" t="n">
        <v>0</v>
      </c>
      <c r="K23" s="8">
        <f>IF(G23="","",IF(UPPER(I23)="Y",G23*J23,0))</f>
        <v/>
      </c>
      <c r="L23" s="7" t="n">
        <v>0</v>
      </c>
      <c r="M23" s="8">
        <f>IF(G23="","",G23-K23-L23)</f>
        <v/>
      </c>
      <c r="N23" s="10" t="inlineStr">
        <is>
          <t>Garage door co.</t>
        </is>
      </c>
      <c r="O23" s="42" t="n"/>
    </row>
    <row r="24" ht="19" customHeight="1" s="19">
      <c r="B24" s="4" t="inlineStr">
        <is>
          <t>Paint downstairs hallway</t>
        </is>
      </c>
      <c r="C24" s="5" t="inlineStr">
        <is>
          <t>Interior</t>
        </is>
      </c>
      <c r="D24" s="6" t="inlineStr">
        <is>
          <t>Low</t>
        </is>
      </c>
      <c r="E24" s="6" t="inlineStr">
        <is>
          <t>Not started</t>
        </is>
      </c>
      <c r="F24" s="7" t="n">
        <v>340</v>
      </c>
      <c r="G24" s="7" t="n"/>
      <c r="H24" s="8">
        <f>IF(OR(F24="",G24=""),"",G24-F24)</f>
        <v/>
      </c>
      <c r="I24" s="6" t="inlineStr">
        <is>
          <t>N</t>
        </is>
      </c>
      <c r="J24" s="9" t="n">
        <v>0</v>
      </c>
      <c r="K24" s="8">
        <f>IF(G24="","",IF(UPPER(I24)="Y",G24*J24,0))</f>
        <v/>
      </c>
      <c r="L24" s="7" t="n">
        <v>0</v>
      </c>
      <c r="M24" s="8">
        <f>IF(G24="","",G24-K24-L24)</f>
        <v/>
      </c>
      <c r="N24" s="10" t="inlineStr">
        <is>
          <t>Self</t>
        </is>
      </c>
      <c r="O24" s="42" t="n"/>
    </row>
    <row r="25" ht="19" customHeight="1" s="19">
      <c r="B25" s="4" t="inlineStr">
        <is>
          <t>Replace bathroom exhaust fan</t>
        </is>
      </c>
      <c r="C25" s="5" t="inlineStr">
        <is>
          <t>Hall bath</t>
        </is>
      </c>
      <c r="D25" s="6" t="inlineStr">
        <is>
          <t>Medium</t>
        </is>
      </c>
      <c r="E25" s="6" t="inlineStr">
        <is>
          <t>Not started</t>
        </is>
      </c>
      <c r="F25" s="7" t="n">
        <v>290</v>
      </c>
      <c r="G25" s="7" t="n"/>
      <c r="H25" s="8">
        <f>IF(OR(F25="",G25=""),"",G25-F25)</f>
        <v/>
      </c>
      <c r="I25" s="6" t="inlineStr">
        <is>
          <t>N</t>
        </is>
      </c>
      <c r="J25" s="9" t="n">
        <v>0</v>
      </c>
      <c r="K25" s="8">
        <f>IF(G25="","",IF(UPPER(I25)="Y",G25*J25,0))</f>
        <v/>
      </c>
      <c r="L25" s="7" t="n">
        <v>0</v>
      </c>
      <c r="M25" s="8">
        <f>IF(G25="","",G25-K25-L25)</f>
        <v/>
      </c>
      <c r="N25" s="10" t="inlineStr">
        <is>
          <t>Electrician</t>
        </is>
      </c>
      <c r="O25" s="42" t="n"/>
    </row>
    <row r="26" ht="19" customHeight="1" s="19">
      <c r="B26" s="4" t="n"/>
      <c r="C26" s="10" t="n"/>
      <c r="D26" s="10" t="n"/>
      <c r="E26" s="10" t="n"/>
      <c r="F26" s="7" t="n"/>
      <c r="G26" s="7" t="n"/>
      <c r="H26" s="8">
        <f>IF(OR(F26="",G26=""),"",G26-F26)</f>
        <v/>
      </c>
      <c r="I26" s="10" t="n"/>
      <c r="J26" s="9" t="n"/>
      <c r="K26" s="8">
        <f>IF(G26="","",IF(UPPER(I26)="Y",G26*J26,0))</f>
        <v/>
      </c>
      <c r="L26" s="7" t="n"/>
      <c r="M26" s="8">
        <f>IF(G26="","",G26-K26-L26)</f>
        <v/>
      </c>
      <c r="N26" s="10" t="n"/>
      <c r="O26" s="42" t="n"/>
    </row>
    <row r="27" ht="19" customHeight="1" s="19">
      <c r="B27" s="4" t="n"/>
      <c r="C27" s="10" t="n"/>
      <c r="D27" s="10" t="n"/>
      <c r="E27" s="10" t="n"/>
      <c r="F27" s="7" t="n"/>
      <c r="G27" s="7" t="n"/>
      <c r="H27" s="8">
        <f>IF(OR(F27="",G27=""),"",G27-F27)</f>
        <v/>
      </c>
      <c r="I27" s="10" t="n"/>
      <c r="J27" s="9" t="n"/>
      <c r="K27" s="8">
        <f>IF(G27="","",IF(UPPER(I27)="Y",G27*J27,0))</f>
        <v/>
      </c>
      <c r="L27" s="7" t="n"/>
      <c r="M27" s="8">
        <f>IF(G27="","",G27-K27-L27)</f>
        <v/>
      </c>
      <c r="N27" s="10" t="n"/>
      <c r="O27" s="42" t="n"/>
    </row>
    <row r="28" ht="19" customHeight="1" s="19">
      <c r="B28" s="4" t="n"/>
      <c r="C28" s="10" t="n"/>
      <c r="D28" s="10" t="n"/>
      <c r="E28" s="10" t="n"/>
      <c r="F28" s="7" t="n"/>
      <c r="G28" s="7" t="n"/>
      <c r="H28" s="8">
        <f>IF(OR(F28="",G28=""),"",G28-F28)</f>
        <v/>
      </c>
      <c r="I28" s="10" t="n"/>
      <c r="J28" s="9" t="n"/>
      <c r="K28" s="8">
        <f>IF(G28="","",IF(UPPER(I28)="Y",G28*J28,0))</f>
        <v/>
      </c>
      <c r="L28" s="7" t="n"/>
      <c r="M28" s="8">
        <f>IF(G28="","",G28-K28-L28)</f>
        <v/>
      </c>
      <c r="N28" s="10" t="n"/>
      <c r="O28" s="42" t="n"/>
    </row>
    <row r="29" ht="19" customHeight="1" s="19">
      <c r="B29" s="4" t="n"/>
      <c r="C29" s="10" t="n"/>
      <c r="D29" s="10" t="n"/>
      <c r="E29" s="10" t="n"/>
      <c r="F29" s="7" t="n"/>
      <c r="G29" s="7" t="n"/>
      <c r="H29" s="8">
        <f>IF(OR(F29="",G29=""),"",G29-F29)</f>
        <v/>
      </c>
      <c r="I29" s="10" t="n"/>
      <c r="J29" s="9" t="n"/>
      <c r="K29" s="8">
        <f>IF(G29="","",IF(UPPER(I29)="Y",G29*J29,0))</f>
        <v/>
      </c>
      <c r="L29" s="7" t="n"/>
      <c r="M29" s="8">
        <f>IF(G29="","",G29-K29-L29)</f>
        <v/>
      </c>
      <c r="N29" s="10" t="n"/>
      <c r="O29" s="42" t="n"/>
    </row>
    <row r="30" ht="19" customHeight="1" s="19">
      <c r="B30" s="4" t="n"/>
      <c r="C30" s="10" t="n"/>
      <c r="D30" s="10" t="n"/>
      <c r="E30" s="10" t="n"/>
      <c r="F30" s="7" t="n"/>
      <c r="G30" s="7" t="n"/>
      <c r="H30" s="8">
        <f>IF(OR(F30="",G30=""),"",G30-F30)</f>
        <v/>
      </c>
      <c r="I30" s="10" t="n"/>
      <c r="J30" s="9" t="n"/>
      <c r="K30" s="8">
        <f>IF(G30="","",IF(UPPER(I30)="Y",G30*J30,0))</f>
        <v/>
      </c>
      <c r="L30" s="7" t="n"/>
      <c r="M30" s="8">
        <f>IF(G30="","",G30-K30-L30)</f>
        <v/>
      </c>
      <c r="N30" s="10" t="n"/>
      <c r="O30" s="42" t="n"/>
    </row>
    <row r="31" ht="19" customHeight="1" s="19">
      <c r="B31" s="4" t="n"/>
      <c r="C31" s="10" t="n"/>
      <c r="D31" s="10" t="n"/>
      <c r="E31" s="10" t="n"/>
      <c r="F31" s="7" t="n"/>
      <c r="G31" s="7" t="n"/>
      <c r="H31" s="8">
        <f>IF(OR(F31="",G31=""),"",G31-F31)</f>
        <v/>
      </c>
      <c r="I31" s="10" t="n"/>
      <c r="J31" s="9" t="n"/>
      <c r="K31" s="8">
        <f>IF(G31="","",IF(UPPER(I31)="Y",G31*J31,0))</f>
        <v/>
      </c>
      <c r="L31" s="7" t="n"/>
      <c r="M31" s="8">
        <f>IF(G31="","",G31-K31-L31)</f>
        <v/>
      </c>
      <c r="N31" s="10" t="n"/>
      <c r="O31" s="42" t="n"/>
    </row>
    <row r="32" ht="19" customHeight="1" s="19">
      <c r="B32" s="4" t="n"/>
      <c r="C32" s="10" t="n"/>
      <c r="D32" s="10" t="n"/>
      <c r="E32" s="10" t="n"/>
      <c r="F32" s="7" t="n"/>
      <c r="G32" s="7" t="n"/>
      <c r="H32" s="8">
        <f>IF(OR(F32="",G32=""),"",G32-F32)</f>
        <v/>
      </c>
      <c r="I32" s="10" t="n"/>
      <c r="J32" s="9" t="n"/>
      <c r="K32" s="8">
        <f>IF(G32="","",IF(UPPER(I32)="Y",G32*J32,0))</f>
        <v/>
      </c>
      <c r="L32" s="7" t="n"/>
      <c r="M32" s="8">
        <f>IF(G32="","",G32-K32-L32)</f>
        <v/>
      </c>
      <c r="N32" s="10" t="n"/>
      <c r="O32" s="42" t="n"/>
    </row>
    <row r="33" ht="19" customHeight="1" s="19">
      <c r="B33" s="4" t="n"/>
      <c r="C33" s="10" t="n"/>
      <c r="D33" s="10" t="n"/>
      <c r="E33" s="10" t="n"/>
      <c r="F33" s="7" t="n"/>
      <c r="G33" s="7" t="n"/>
      <c r="H33" s="8">
        <f>IF(OR(F33="",G33=""),"",G33-F33)</f>
        <v/>
      </c>
      <c r="I33" s="10" t="n"/>
      <c r="J33" s="9" t="n"/>
      <c r="K33" s="8">
        <f>IF(G33="","",IF(UPPER(I33)="Y",G33*J33,0))</f>
        <v/>
      </c>
      <c r="L33" s="7" t="n"/>
      <c r="M33" s="8">
        <f>IF(G33="","",G33-K33-L33)</f>
        <v/>
      </c>
      <c r="N33" s="10" t="n"/>
      <c r="O33" s="42" t="n"/>
    </row>
    <row r="34" ht="19" customHeight="1" s="19">
      <c r="B34" s="4" t="n"/>
      <c r="C34" s="10" t="n"/>
      <c r="D34" s="10" t="n"/>
      <c r="E34" s="10" t="n"/>
      <c r="F34" s="7" t="n"/>
      <c r="G34" s="7" t="n"/>
      <c r="H34" s="8">
        <f>IF(OR(F34="",G34=""),"",G34-F34)</f>
        <v/>
      </c>
      <c r="I34" s="10" t="n"/>
      <c r="J34" s="9" t="n"/>
      <c r="K34" s="8">
        <f>IF(G34="","",IF(UPPER(I34)="Y",G34*J34,0))</f>
        <v/>
      </c>
      <c r="L34" s="7" t="n"/>
      <c r="M34" s="8">
        <f>IF(G34="","",G34-K34-L34)</f>
        <v/>
      </c>
      <c r="N34" s="10" t="n"/>
      <c r="O34" s="42" t="n"/>
    </row>
    <row r="35" ht="19" customHeight="1" s="19">
      <c r="B35" s="4" t="n"/>
      <c r="C35" s="10" t="n"/>
      <c r="D35" s="10" t="n"/>
      <c r="E35" s="10" t="n"/>
      <c r="F35" s="7" t="n"/>
      <c r="G35" s="7" t="n"/>
      <c r="H35" s="8">
        <f>IF(OR(F35="",G35=""),"",G35-F35)</f>
        <v/>
      </c>
      <c r="I35" s="10" t="n"/>
      <c r="J35" s="9" t="n"/>
      <c r="K35" s="8">
        <f>IF(G35="","",IF(UPPER(I35)="Y",G35*J35,0))</f>
        <v/>
      </c>
      <c r="L35" s="7" t="n"/>
      <c r="M35" s="8">
        <f>IF(G35="","",G35-K35-L35)</f>
        <v/>
      </c>
      <c r="N35" s="10" t="n"/>
      <c r="O35" s="42" t="n"/>
    </row>
    <row r="36" ht="19" customHeight="1" s="19">
      <c r="B36" s="4" t="n"/>
      <c r="C36" s="10" t="n"/>
      <c r="D36" s="10" t="n"/>
      <c r="E36" s="10" t="n"/>
      <c r="F36" s="7" t="n"/>
      <c r="G36" s="7" t="n"/>
      <c r="H36" s="8">
        <f>IF(OR(F36="",G36=""),"",G36-F36)</f>
        <v/>
      </c>
      <c r="I36" s="10" t="n"/>
      <c r="J36" s="9" t="n"/>
      <c r="K36" s="8">
        <f>IF(G36="","",IF(UPPER(I36)="Y",G36*J36,0))</f>
        <v/>
      </c>
      <c r="L36" s="7" t="n"/>
      <c r="M36" s="8">
        <f>IF(G36="","",G36-K36-L36)</f>
        <v/>
      </c>
      <c r="N36" s="10" t="n"/>
      <c r="O36" s="42" t="n"/>
    </row>
    <row r="37" ht="19" customHeight="1" s="19">
      <c r="B37" s="4" t="n"/>
      <c r="C37" s="10" t="n"/>
      <c r="D37" s="10" t="n"/>
      <c r="E37" s="10" t="n"/>
      <c r="F37" s="7" t="n"/>
      <c r="G37" s="7" t="n"/>
      <c r="H37" s="8">
        <f>IF(OR(F37="",G37=""),"",G37-F37)</f>
        <v/>
      </c>
      <c r="I37" s="10" t="n"/>
      <c r="J37" s="9" t="n"/>
      <c r="K37" s="8">
        <f>IF(G37="","",IF(UPPER(I37)="Y",G37*J37,0))</f>
        <v/>
      </c>
      <c r="L37" s="7" t="n"/>
      <c r="M37" s="8">
        <f>IF(G37="","",G37-K37-L37)</f>
        <v/>
      </c>
      <c r="N37" s="10" t="n"/>
      <c r="O37" s="42" t="n"/>
    </row>
    <row r="38" ht="19" customHeight="1" s="19">
      <c r="B38" s="4" t="n"/>
      <c r="C38" s="10" t="n"/>
      <c r="D38" s="10" t="n"/>
      <c r="E38" s="10" t="n"/>
      <c r="F38" s="7" t="n"/>
      <c r="G38" s="7" t="n"/>
      <c r="H38" s="8">
        <f>IF(OR(F38="",G38=""),"",G38-F38)</f>
        <v/>
      </c>
      <c r="I38" s="10" t="n"/>
      <c r="J38" s="9" t="n"/>
      <c r="K38" s="8">
        <f>IF(G38="","",IF(UPPER(I38)="Y",G38*J38,0))</f>
        <v/>
      </c>
      <c r="L38" s="7" t="n"/>
      <c r="M38" s="8">
        <f>IF(G38="","",G38-K38-L38)</f>
        <v/>
      </c>
      <c r="N38" s="10" t="n"/>
      <c r="O38" s="42" t="n"/>
    </row>
    <row r="39" ht="19" customHeight="1" s="19">
      <c r="B39" s="4" t="n"/>
      <c r="C39" s="10" t="n"/>
      <c r="D39" s="10" t="n"/>
      <c r="E39" s="10" t="n"/>
      <c r="F39" s="7" t="n"/>
      <c r="G39" s="7" t="n"/>
      <c r="H39" s="8">
        <f>IF(OR(F39="",G39=""),"",G39-F39)</f>
        <v/>
      </c>
      <c r="I39" s="10" t="n"/>
      <c r="J39" s="9" t="n"/>
      <c r="K39" s="8">
        <f>IF(G39="","",IF(UPPER(I39)="Y",G39*J39,0))</f>
        <v/>
      </c>
      <c r="L39" s="7" t="n"/>
      <c r="M39" s="8">
        <f>IF(G39="","",G39-K39-L39)</f>
        <v/>
      </c>
      <c r="N39" s="10" t="n"/>
      <c r="O39" s="42" t="n"/>
    </row>
    <row r="40" ht="19" customHeight="1" s="19">
      <c r="B40" s="4" t="n"/>
      <c r="C40" s="10" t="n"/>
      <c r="D40" s="10" t="n"/>
      <c r="E40" s="10" t="n"/>
      <c r="F40" s="7" t="n"/>
      <c r="G40" s="7" t="n"/>
      <c r="H40" s="8">
        <f>IF(OR(F40="",G40=""),"",G40-F40)</f>
        <v/>
      </c>
      <c r="I40" s="10" t="n"/>
      <c r="J40" s="9" t="n"/>
      <c r="K40" s="8">
        <f>IF(G40="","",IF(UPPER(I40)="Y",G40*J40,0))</f>
        <v/>
      </c>
      <c r="L40" s="7" t="n"/>
      <c r="M40" s="8">
        <f>IF(G40="","",G40-K40-L40)</f>
        <v/>
      </c>
      <c r="N40" s="10" t="n"/>
      <c r="O40" s="42" t="n"/>
    </row>
    <row r="41" ht="19" customHeight="1" s="19">
      <c r="B41" s="4" t="n"/>
      <c r="C41" s="10" t="n"/>
      <c r="D41" s="10" t="n"/>
      <c r="E41" s="10" t="n"/>
      <c r="F41" s="7" t="n"/>
      <c r="G41" s="7" t="n"/>
      <c r="H41" s="8">
        <f>IF(OR(F41="",G41=""),"",G41-F41)</f>
        <v/>
      </c>
      <c r="I41" s="10" t="n"/>
      <c r="J41" s="9" t="n"/>
      <c r="K41" s="8">
        <f>IF(G41="","",IF(UPPER(I41)="Y",G41*J41,0))</f>
        <v/>
      </c>
      <c r="L41" s="7" t="n"/>
      <c r="M41" s="8">
        <f>IF(G41="","",G41-K41-L41)</f>
        <v/>
      </c>
      <c r="N41" s="10" t="n"/>
      <c r="O41" s="42" t="n"/>
    </row>
    <row r="42" ht="19" customHeight="1" s="19">
      <c r="B42" s="4" t="n"/>
      <c r="C42" s="10" t="n"/>
      <c r="D42" s="10" t="n"/>
      <c r="E42" s="10" t="n"/>
      <c r="F42" s="7" t="n"/>
      <c r="G42" s="7" t="n"/>
      <c r="H42" s="8">
        <f>IF(OR(F42="",G42=""),"",G42-F42)</f>
        <v/>
      </c>
      <c r="I42" s="10" t="n"/>
      <c r="J42" s="9" t="n"/>
      <c r="K42" s="8">
        <f>IF(G42="","",IF(UPPER(I42)="Y",G42*J42,0))</f>
        <v/>
      </c>
      <c r="L42" s="7" t="n"/>
      <c r="M42" s="8">
        <f>IF(G42="","",G42-K42-L42)</f>
        <v/>
      </c>
      <c r="N42" s="10" t="n"/>
      <c r="O42" s="42" t="n"/>
    </row>
    <row r="43" ht="19" customHeight="1" s="19">
      <c r="B43" s="4" t="n"/>
      <c r="C43" s="10" t="n"/>
      <c r="D43" s="10" t="n"/>
      <c r="E43" s="10" t="n"/>
      <c r="F43" s="7" t="n"/>
      <c r="G43" s="7" t="n"/>
      <c r="H43" s="8">
        <f>IF(OR(F43="",G43=""),"",G43-F43)</f>
        <v/>
      </c>
      <c r="I43" s="10" t="n"/>
      <c r="J43" s="9" t="n"/>
      <c r="K43" s="8">
        <f>IF(G43="","",IF(UPPER(I43)="Y",G43*J43,0))</f>
        <v/>
      </c>
      <c r="L43" s="7" t="n"/>
      <c r="M43" s="8">
        <f>IF(G43="","",G43-K43-L43)</f>
        <v/>
      </c>
      <c r="N43" s="10" t="n"/>
      <c r="O43" s="42" t="n"/>
    </row>
    <row r="44" ht="19" customHeight="1" s="19">
      <c r="B44" s="4" t="n"/>
      <c r="C44" s="10" t="n"/>
      <c r="D44" s="10" t="n"/>
      <c r="E44" s="10" t="n"/>
      <c r="F44" s="7" t="n"/>
      <c r="G44" s="7" t="n"/>
      <c r="H44" s="8">
        <f>IF(OR(F44="",G44=""),"",G44-F44)</f>
        <v/>
      </c>
      <c r="I44" s="10" t="n"/>
      <c r="J44" s="9" t="n"/>
      <c r="K44" s="8">
        <f>IF(G44="","",IF(UPPER(I44)="Y",G44*J44,0))</f>
        <v/>
      </c>
      <c r="L44" s="7" t="n"/>
      <c r="M44" s="8">
        <f>IF(G44="","",G44-K44-L44)</f>
        <v/>
      </c>
      <c r="N44" s="10" t="n"/>
      <c r="O44" s="42" t="n"/>
    </row>
    <row r="45" ht="19" customHeight="1" s="19">
      <c r="B45" s="4" t="n"/>
      <c r="C45" s="10" t="n"/>
      <c r="D45" s="10" t="n"/>
      <c r="E45" s="10" t="n"/>
      <c r="F45" s="7" t="n"/>
      <c r="G45" s="7" t="n"/>
      <c r="H45" s="8">
        <f>IF(OR(F45="",G45=""),"",G45-F45)</f>
        <v/>
      </c>
      <c r="I45" s="10" t="n"/>
      <c r="J45" s="9" t="n"/>
      <c r="K45" s="8">
        <f>IF(G45="","",IF(UPPER(I45)="Y",G45*J45,0))</f>
        <v/>
      </c>
      <c r="L45" s="7" t="n"/>
      <c r="M45" s="8">
        <f>IF(G45="","",G45-K45-L45)</f>
        <v/>
      </c>
      <c r="N45" s="10" t="n"/>
      <c r="O45" s="42" t="n"/>
    </row>
    <row r="46" ht="19" customHeight="1" s="19">
      <c r="B46" s="4" t="n"/>
      <c r="C46" s="10" t="n"/>
      <c r="D46" s="10" t="n"/>
      <c r="E46" s="10" t="n"/>
      <c r="F46" s="7" t="n"/>
      <c r="G46" s="7" t="n"/>
      <c r="H46" s="8">
        <f>IF(OR(F46="",G46=""),"",G46-F46)</f>
        <v/>
      </c>
      <c r="I46" s="10" t="n"/>
      <c r="J46" s="9" t="n"/>
      <c r="K46" s="8">
        <f>IF(G46="","",IF(UPPER(I46)="Y",G46*J46,0))</f>
        <v/>
      </c>
      <c r="L46" s="7" t="n"/>
      <c r="M46" s="8">
        <f>IF(G46="","",G46-K46-L46)</f>
        <v/>
      </c>
      <c r="N46" s="10" t="n"/>
      <c r="O46" s="42" t="n"/>
    </row>
    <row r="47" ht="19" customHeight="1" s="19">
      <c r="B47" s="4" t="n"/>
      <c r="C47" s="10" t="n"/>
      <c r="D47" s="10" t="n"/>
      <c r="E47" s="10" t="n"/>
      <c r="F47" s="7" t="n"/>
      <c r="G47" s="7" t="n"/>
      <c r="H47" s="8">
        <f>IF(OR(F47="",G47=""),"",G47-F47)</f>
        <v/>
      </c>
      <c r="I47" s="10" t="n"/>
      <c r="J47" s="9" t="n"/>
      <c r="K47" s="8">
        <f>IF(G47="","",IF(UPPER(I47)="Y",G47*J47,0))</f>
        <v/>
      </c>
      <c r="L47" s="7" t="n"/>
      <c r="M47" s="8">
        <f>IF(G47="","",G47-K47-L47)</f>
        <v/>
      </c>
      <c r="N47" s="10" t="n"/>
      <c r="O47" s="42" t="n"/>
    </row>
    <row r="48" ht="19" customHeight="1" s="19">
      <c r="B48" s="4" t="n"/>
      <c r="C48" s="10" t="n"/>
      <c r="D48" s="10" t="n"/>
      <c r="E48" s="10" t="n"/>
      <c r="F48" s="7" t="n"/>
      <c r="G48" s="7" t="n"/>
      <c r="H48" s="8">
        <f>IF(OR(F48="",G48=""),"",G48-F48)</f>
        <v/>
      </c>
      <c r="I48" s="10" t="n"/>
      <c r="J48" s="9" t="n"/>
      <c r="K48" s="8">
        <f>IF(G48="","",IF(UPPER(I48)="Y",G48*J48,0))</f>
        <v/>
      </c>
      <c r="L48" s="7" t="n"/>
      <c r="M48" s="8">
        <f>IF(G48="","",G48-K48-L48)</f>
        <v/>
      </c>
      <c r="N48" s="10" t="n"/>
      <c r="O48" s="42" t="n"/>
    </row>
    <row r="49" ht="19" customHeight="1" s="19">
      <c r="B49" s="4" t="n"/>
      <c r="C49" s="10" t="n"/>
      <c r="D49" s="10" t="n"/>
      <c r="E49" s="10" t="n"/>
      <c r="F49" s="7" t="n"/>
      <c r="G49" s="7" t="n"/>
      <c r="H49" s="8">
        <f>IF(OR(F49="",G49=""),"",G49-F49)</f>
        <v/>
      </c>
      <c r="I49" s="10" t="n"/>
      <c r="J49" s="9" t="n"/>
      <c r="K49" s="8">
        <f>IF(G49="","",IF(UPPER(I49)="Y",G49*J49,0))</f>
        <v/>
      </c>
      <c r="L49" s="7" t="n"/>
      <c r="M49" s="8">
        <f>IF(G49="","",G49-K49-L49)</f>
        <v/>
      </c>
      <c r="N49" s="10" t="n"/>
      <c r="O49" s="42" t="n"/>
    </row>
    <row r="50" ht="19" customHeight="1" s="19">
      <c r="B50" s="4" t="n"/>
      <c r="C50" s="10" t="n"/>
      <c r="D50" s="10" t="n"/>
      <c r="E50" s="10" t="n"/>
      <c r="F50" s="7" t="n"/>
      <c r="G50" s="7" t="n"/>
      <c r="H50" s="8">
        <f>IF(OR(F50="",G50=""),"",G50-F50)</f>
        <v/>
      </c>
      <c r="I50" s="10" t="n"/>
      <c r="J50" s="9" t="n"/>
      <c r="K50" s="8">
        <f>IF(G50="","",IF(UPPER(I50)="Y",G50*J50,0))</f>
        <v/>
      </c>
      <c r="L50" s="7" t="n"/>
      <c r="M50" s="8">
        <f>IF(G50="","",G50-K50-L50)</f>
        <v/>
      </c>
      <c r="N50" s="10" t="n"/>
      <c r="O50" s="42" t="n"/>
    </row>
    <row r="51" ht="19" customHeight="1" s="19">
      <c r="B51" s="4" t="n"/>
      <c r="C51" s="10" t="n"/>
      <c r="D51" s="10" t="n"/>
      <c r="E51" s="10" t="n"/>
      <c r="F51" s="7" t="n"/>
      <c r="G51" s="7" t="n"/>
      <c r="H51" s="8">
        <f>IF(OR(F51="",G51=""),"",G51-F51)</f>
        <v/>
      </c>
      <c r="I51" s="10" t="n"/>
      <c r="J51" s="9" t="n"/>
      <c r="K51" s="8">
        <f>IF(G51="","",IF(UPPER(I51)="Y",G51*J51,0))</f>
        <v/>
      </c>
      <c r="L51" s="7" t="n"/>
      <c r="M51" s="8">
        <f>IF(G51="","",G51-K51-L51)</f>
        <v/>
      </c>
      <c r="N51" s="10" t="n"/>
      <c r="O51" s="42" t="n"/>
    </row>
    <row r="52" ht="19" customHeight="1" s="19">
      <c r="B52" s="4" t="n"/>
      <c r="C52" s="10" t="n"/>
      <c r="D52" s="10" t="n"/>
      <c r="E52" s="10" t="n"/>
      <c r="F52" s="7" t="n"/>
      <c r="G52" s="7" t="n"/>
      <c r="H52" s="8">
        <f>IF(OR(F52="",G52=""),"",G52-F52)</f>
        <v/>
      </c>
      <c r="I52" s="10" t="n"/>
      <c r="J52" s="9" t="n"/>
      <c r="K52" s="8">
        <f>IF(G52="","",IF(UPPER(I52)="Y",G52*J52,0))</f>
        <v/>
      </c>
      <c r="L52" s="7" t="n"/>
      <c r="M52" s="8">
        <f>IF(G52="","",G52-K52-L52)</f>
        <v/>
      </c>
      <c r="N52" s="10" t="n"/>
      <c r="O52" s="42" t="n"/>
    </row>
    <row r="53" ht="19" customHeight="1" s="19">
      <c r="B53" s="4" t="n"/>
      <c r="C53" s="10" t="n"/>
      <c r="D53" s="10" t="n"/>
      <c r="E53" s="10" t="n"/>
      <c r="F53" s="7" t="n"/>
      <c r="G53" s="7" t="n"/>
      <c r="H53" s="8">
        <f>IF(OR(F53="",G53=""),"",G53-F53)</f>
        <v/>
      </c>
      <c r="I53" s="10" t="n"/>
      <c r="J53" s="9" t="n"/>
      <c r="K53" s="8">
        <f>IF(G53="","",IF(UPPER(I53)="Y",G53*J53,0))</f>
        <v/>
      </c>
      <c r="L53" s="7" t="n"/>
      <c r="M53" s="8">
        <f>IF(G53="","",G53-K53-L53)</f>
        <v/>
      </c>
      <c r="N53" s="10" t="n"/>
      <c r="O53" s="42" t="n"/>
    </row>
    <row r="54" ht="19" customHeight="1" s="19">
      <c r="B54" s="4" t="n"/>
      <c r="C54" s="10" t="n"/>
      <c r="D54" s="10" t="n"/>
      <c r="E54" s="10" t="n"/>
      <c r="F54" s="7" t="n"/>
      <c r="G54" s="7" t="n"/>
      <c r="H54" s="8">
        <f>IF(OR(F54="",G54=""),"",G54-F54)</f>
        <v/>
      </c>
      <c r="I54" s="10" t="n"/>
      <c r="J54" s="9" t="n"/>
      <c r="K54" s="8">
        <f>IF(G54="","",IF(UPPER(I54)="Y",G54*J54,0))</f>
        <v/>
      </c>
      <c r="L54" s="7" t="n"/>
      <c r="M54" s="8">
        <f>IF(G54="","",G54-K54-L54)</f>
        <v/>
      </c>
      <c r="N54" s="10" t="n"/>
      <c r="O54" s="42" t="n"/>
    </row>
    <row r="55" ht="19" customHeight="1" s="19">
      <c r="B55" s="4" t="n"/>
      <c r="C55" s="10" t="n"/>
      <c r="D55" s="10" t="n"/>
      <c r="E55" s="10" t="n"/>
      <c r="F55" s="7" t="n"/>
      <c r="G55" s="7" t="n"/>
      <c r="H55" s="8">
        <f>IF(OR(F55="",G55=""),"",G55-F55)</f>
        <v/>
      </c>
      <c r="I55" s="10" t="n"/>
      <c r="J55" s="9" t="n"/>
      <c r="K55" s="8">
        <f>IF(G55="","",IF(UPPER(I55)="Y",G55*J55,0))</f>
        <v/>
      </c>
      <c r="L55" s="7" t="n"/>
      <c r="M55" s="8">
        <f>IF(G55="","",G55-K55-L55)</f>
        <v/>
      </c>
      <c r="N55" s="10" t="n"/>
      <c r="O55" s="42" t="n"/>
    </row>
    <row r="56" ht="19" customHeight="1" s="19">
      <c r="B56" s="4" t="n"/>
      <c r="C56" s="10" t="n"/>
      <c r="D56" s="10" t="n"/>
      <c r="E56" s="10" t="n"/>
      <c r="F56" s="7" t="n"/>
      <c r="G56" s="7" t="n"/>
      <c r="H56" s="8">
        <f>IF(OR(F56="",G56=""),"",G56-F56)</f>
        <v/>
      </c>
      <c r="I56" s="10" t="n"/>
      <c r="J56" s="9" t="n"/>
      <c r="K56" s="8">
        <f>IF(G56="","",IF(UPPER(I56)="Y",G56*J56,0))</f>
        <v/>
      </c>
      <c r="L56" s="7" t="n"/>
      <c r="M56" s="8">
        <f>IF(G56="","",G56-K56-L56)</f>
        <v/>
      </c>
      <c r="N56" s="10" t="n"/>
      <c r="O56" s="42" t="n"/>
    </row>
    <row r="57" ht="19" customHeight="1" s="19">
      <c r="B57" s="4" t="n"/>
      <c r="C57" s="10" t="n"/>
      <c r="D57" s="10" t="n"/>
      <c r="E57" s="10" t="n"/>
      <c r="F57" s="7" t="n"/>
      <c r="G57" s="7" t="n"/>
      <c r="H57" s="8">
        <f>IF(OR(F57="",G57=""),"",G57-F57)</f>
        <v/>
      </c>
      <c r="I57" s="10" t="n"/>
      <c r="J57" s="9" t="n"/>
      <c r="K57" s="8">
        <f>IF(G57="","",IF(UPPER(I57)="Y",G57*J57,0))</f>
        <v/>
      </c>
      <c r="L57" s="7" t="n"/>
      <c r="M57" s="8">
        <f>IF(G57="","",G57-K57-L57)</f>
        <v/>
      </c>
      <c r="N57" s="10" t="n"/>
      <c r="O57" s="42" t="n"/>
    </row>
    <row r="58" ht="19" customHeight="1" s="19">
      <c r="B58" s="4" t="n"/>
      <c r="C58" s="10" t="n"/>
      <c r="D58" s="10" t="n"/>
      <c r="E58" s="10" t="n"/>
      <c r="F58" s="7" t="n"/>
      <c r="G58" s="7" t="n"/>
      <c r="H58" s="8">
        <f>IF(OR(F58="",G58=""),"",G58-F58)</f>
        <v/>
      </c>
      <c r="I58" s="10" t="n"/>
      <c r="J58" s="9" t="n"/>
      <c r="K58" s="8">
        <f>IF(G58="","",IF(UPPER(I58)="Y",G58*J58,0))</f>
        <v/>
      </c>
      <c r="L58" s="7" t="n"/>
      <c r="M58" s="8">
        <f>IF(G58="","",G58-K58-L58)</f>
        <v/>
      </c>
      <c r="N58" s="10" t="n"/>
      <c r="O58" s="42" t="n"/>
    </row>
    <row r="59" ht="19" customHeight="1" s="19">
      <c r="B59" s="4" t="n"/>
      <c r="C59" s="10" t="n"/>
      <c r="D59" s="10" t="n"/>
      <c r="E59" s="10" t="n"/>
      <c r="F59" s="7" t="n"/>
      <c r="G59" s="7" t="n"/>
      <c r="H59" s="8">
        <f>IF(OR(F59="",G59=""),"",G59-F59)</f>
        <v/>
      </c>
      <c r="I59" s="10" t="n"/>
      <c r="J59" s="9" t="n"/>
      <c r="K59" s="8">
        <f>IF(G59="","",IF(UPPER(I59)="Y",G59*J59,0))</f>
        <v/>
      </c>
      <c r="L59" s="7" t="n"/>
      <c r="M59" s="8">
        <f>IF(G59="","",G59-K59-L59)</f>
        <v/>
      </c>
      <c r="N59" s="10" t="n"/>
      <c r="O59" s="42" t="n"/>
    </row>
    <row r="60" ht="19" customHeight="1" s="19">
      <c r="B60" s="4" t="n"/>
      <c r="C60" s="10" t="n"/>
      <c r="D60" s="10" t="n"/>
      <c r="E60" s="10" t="n"/>
      <c r="F60" s="7" t="n"/>
      <c r="G60" s="7" t="n"/>
      <c r="H60" s="8">
        <f>IF(OR(F60="",G60=""),"",G60-F60)</f>
        <v/>
      </c>
      <c r="I60" s="10" t="n"/>
      <c r="J60" s="9" t="n"/>
      <c r="K60" s="8">
        <f>IF(G60="","",IF(UPPER(I60)="Y",G60*J60,0))</f>
        <v/>
      </c>
      <c r="L60" s="7" t="n"/>
      <c r="M60" s="8">
        <f>IF(G60="","",G60-K60-L60)</f>
        <v/>
      </c>
      <c r="N60" s="10" t="n"/>
      <c r="O60" s="42" t="n"/>
    </row>
    <row r="61" ht="19" customHeight="1" s="19">
      <c r="B61" s="4" t="n"/>
      <c r="C61" s="10" t="n"/>
      <c r="D61" s="10" t="n"/>
      <c r="E61" s="10" t="n"/>
      <c r="F61" s="7" t="n"/>
      <c r="G61" s="7" t="n"/>
      <c r="H61" s="8">
        <f>IF(OR(F61="",G61=""),"",G61-F61)</f>
        <v/>
      </c>
      <c r="I61" s="10" t="n"/>
      <c r="J61" s="9" t="n"/>
      <c r="K61" s="8">
        <f>IF(G61="","",IF(UPPER(I61)="Y",G61*J61,0))</f>
        <v/>
      </c>
      <c r="L61" s="7" t="n"/>
      <c r="M61" s="8">
        <f>IF(G61="","",G61-K61-L61)</f>
        <v/>
      </c>
      <c r="N61" s="10" t="n"/>
      <c r="O61" s="42" t="n"/>
    </row>
    <row r="62" ht="19" customHeight="1" s="19">
      <c r="B62" s="4" t="n"/>
      <c r="C62" s="10" t="n"/>
      <c r="D62" s="10" t="n"/>
      <c r="E62" s="10" t="n"/>
      <c r="F62" s="7" t="n"/>
      <c r="G62" s="7" t="n"/>
      <c r="H62" s="8">
        <f>IF(OR(F62="",G62=""),"",G62-F62)</f>
        <v/>
      </c>
      <c r="I62" s="10" t="n"/>
      <c r="J62" s="9" t="n"/>
      <c r="K62" s="8">
        <f>IF(G62="","",IF(UPPER(I62)="Y",G62*J62,0))</f>
        <v/>
      </c>
      <c r="L62" s="7" t="n"/>
      <c r="M62" s="8">
        <f>IF(G62="","",G62-K62-L62)</f>
        <v/>
      </c>
      <c r="N62" s="10" t="n"/>
      <c r="O62" s="42" t="n"/>
    </row>
    <row r="63" ht="19" customHeight="1" s="19">
      <c r="B63" s="4" t="n"/>
      <c r="C63" s="10" t="n"/>
      <c r="D63" s="10" t="n"/>
      <c r="E63" s="10" t="n"/>
      <c r="F63" s="7" t="n"/>
      <c r="G63" s="7" t="n"/>
      <c r="H63" s="8">
        <f>IF(OR(F63="",G63=""),"",G63-F63)</f>
        <v/>
      </c>
      <c r="I63" s="10" t="n"/>
      <c r="J63" s="9" t="n"/>
      <c r="K63" s="8">
        <f>IF(G63="","",IF(UPPER(I63)="Y",G63*J63,0))</f>
        <v/>
      </c>
      <c r="L63" s="7" t="n"/>
      <c r="M63" s="8">
        <f>IF(G63="","",G63-K63-L63)</f>
        <v/>
      </c>
      <c r="N63" s="10" t="n"/>
      <c r="O63" s="42" t="n"/>
    </row>
    <row r="64" ht="19" customHeight="1" s="19">
      <c r="B64" s="28" t="inlineStr">
        <is>
          <t>TOTALS</t>
        </is>
      </c>
      <c r="C64" s="34" t="n"/>
      <c r="D64" s="34" t="n"/>
      <c r="E64" s="35" t="n"/>
      <c r="F64" s="12">
        <f>SUM(F14:F63)</f>
        <v/>
      </c>
      <c r="G64" s="12">
        <f>SUM(G14:G63)</f>
        <v/>
      </c>
      <c r="H64" s="12">
        <f>SUM(H14:H63)</f>
        <v/>
      </c>
      <c r="K64" s="12">
        <f>SUM(K14:K63)</f>
        <v/>
      </c>
      <c r="L64" s="12">
        <f>SUM(L14:L63)</f>
        <v/>
      </c>
      <c r="M64" s="12">
        <f>SUM(M14:M63)</f>
        <v/>
      </c>
    </row>
    <row r="66" ht="19" customHeight="1" s="19">
      <c r="B66" s="36" t="inlineStr">
        <is>
          <t>Where the money actually goes</t>
        </is>
      </c>
    </row>
    <row r="67" ht="19" customHeight="1" s="19">
      <c r="B67" s="28" t="inlineStr">
        <is>
          <t>Total estimated</t>
        </is>
      </c>
      <c r="C67" s="34" t="n"/>
      <c r="D67" s="34" t="n"/>
      <c r="E67" s="35" t="n"/>
      <c r="F67" s="8">
        <f>F64</f>
        <v/>
      </c>
      <c r="G67" s="33" t="inlineStr">
        <is>
          <t>Everything on the list, planned.</t>
        </is>
      </c>
      <c r="H67" s="34" t="n"/>
      <c r="I67" s="34" t="n"/>
      <c r="J67" s="34" t="n"/>
      <c r="K67" s="34" t="n"/>
      <c r="L67" s="34" t="n"/>
      <c r="M67" s="34" t="n"/>
      <c r="N67" s="34" t="n"/>
      <c r="O67" s="35" t="n"/>
    </row>
    <row r="68" ht="19" customHeight="1" s="19">
      <c r="B68" s="28" t="inlineStr">
        <is>
          <t>Total spent so far</t>
        </is>
      </c>
      <c r="C68" s="34" t="n"/>
      <c r="D68" s="34" t="n"/>
      <c r="E68" s="35" t="n"/>
      <c r="F68" s="8">
        <f>G64</f>
        <v/>
      </c>
      <c r="G68" s="33" t="inlineStr">
        <is>
          <t>Only rows with an actual cost entered.</t>
        </is>
      </c>
      <c r="H68" s="34" t="n"/>
      <c r="I68" s="34" t="n"/>
      <c r="J68" s="34" t="n"/>
      <c r="K68" s="34" t="n"/>
      <c r="L68" s="34" t="n"/>
      <c r="M68" s="34" t="n"/>
      <c r="N68" s="34" t="n"/>
      <c r="O68" s="35" t="n"/>
    </row>
    <row r="69" ht="19" customHeight="1" s="19">
      <c r="B69" s="28" t="inlineStr">
        <is>
          <t>Variance to date</t>
        </is>
      </c>
      <c r="C69" s="34" t="n"/>
      <c r="D69" s="34" t="n"/>
      <c r="E69" s="35" t="n"/>
      <c r="F69" s="8">
        <f>H64</f>
        <v/>
      </c>
      <c r="G69" s="33" t="inlineStr">
        <is>
          <t>Positive means the work cost more than estimated.</t>
        </is>
      </c>
      <c r="H69" s="34" t="n"/>
      <c r="I69" s="34" t="n"/>
      <c r="J69" s="34" t="n"/>
      <c r="K69" s="34" t="n"/>
      <c r="L69" s="34" t="n"/>
      <c r="M69" s="34" t="n"/>
      <c r="N69" s="34" t="n"/>
      <c r="O69" s="35" t="n"/>
    </row>
    <row r="70" ht="19" customHeight="1" s="19">
      <c r="B70" s="28" t="inlineStr">
        <is>
          <t>Energy credits earned before the cap</t>
        </is>
      </c>
      <c r="C70" s="34" t="n"/>
      <c r="D70" s="34" t="n"/>
      <c r="E70" s="35" t="n"/>
      <c r="F70" s="8">
        <f>K64</f>
        <v/>
      </c>
      <c r="G70" s="33" t="inlineStr">
        <is>
          <t>Sum of the per-item credit amounts.</t>
        </is>
      </c>
      <c r="H70" s="34" t="n"/>
      <c r="I70" s="34" t="n"/>
      <c r="J70" s="34" t="n"/>
      <c r="K70" s="34" t="n"/>
      <c r="L70" s="34" t="n"/>
      <c r="M70" s="34" t="n"/>
      <c r="N70" s="34" t="n"/>
      <c r="O70" s="35" t="n"/>
    </row>
    <row r="71" ht="19" customHeight="1" s="19">
      <c r="B71" s="28" t="inlineStr">
        <is>
          <t>Annual credit cap</t>
        </is>
      </c>
      <c r="C71" s="34" t="n"/>
      <c r="D71" s="34" t="n"/>
      <c r="E71" s="35" t="n"/>
      <c r="F71" s="7" t="n">
        <v>1200</v>
      </c>
      <c r="G71" s="33" t="inlineStr">
        <is>
          <t>Enter the current annual cap for the credit you are claiming.</t>
        </is>
      </c>
      <c r="H71" s="34" t="n"/>
      <c r="I71" s="34" t="n"/>
      <c r="J71" s="34" t="n"/>
      <c r="K71" s="34" t="n"/>
      <c r="L71" s="34" t="n"/>
      <c r="M71" s="34" t="n"/>
      <c r="N71" s="34" t="n"/>
      <c r="O71" s="35" t="n"/>
    </row>
    <row r="72" ht="19" customHeight="1" s="19">
      <c r="B72" s="28" t="inlineStr">
        <is>
          <t>Credits you can actually claim this year</t>
        </is>
      </c>
      <c r="C72" s="34" t="n"/>
      <c r="D72" s="34" t="n"/>
      <c r="E72" s="35" t="n"/>
      <c r="F72" s="8">
        <f>MIN(F70,F71)</f>
        <v/>
      </c>
      <c r="G72" s="33" t="inlineStr">
        <is>
          <t>The lower of credits earned and the annual cap.</t>
        </is>
      </c>
      <c r="H72" s="34" t="n"/>
      <c r="I72" s="34" t="n"/>
      <c r="J72" s="34" t="n"/>
      <c r="K72" s="34" t="n"/>
      <c r="L72" s="34" t="n"/>
      <c r="M72" s="34" t="n"/>
      <c r="N72" s="34" t="n"/>
      <c r="O72" s="35" t="n"/>
    </row>
    <row r="73" ht="19" customHeight="1" s="19">
      <c r="B73" s="28" t="inlineStr">
        <is>
          <t>Credit lost to the cap</t>
        </is>
      </c>
      <c r="C73" s="34" t="n"/>
      <c r="D73" s="34" t="n"/>
      <c r="E73" s="35" t="n"/>
      <c r="F73" s="8">
        <f>F70-F72</f>
        <v/>
      </c>
      <c r="G73" s="33" t="inlineStr">
        <is>
          <t>Worth knowing before you schedule more work this year.</t>
        </is>
      </c>
      <c r="H73" s="34" t="n"/>
      <c r="I73" s="34" t="n"/>
      <c r="J73" s="34" t="n"/>
      <c r="K73" s="34" t="n"/>
      <c r="L73" s="34" t="n"/>
      <c r="M73" s="34" t="n"/>
      <c r="N73" s="34" t="n"/>
      <c r="O73" s="35" t="n"/>
    </row>
    <row r="74" ht="19" customHeight="1" s="19">
      <c r="B74" s="28" t="inlineStr">
        <is>
          <t>Rebates received</t>
        </is>
      </c>
      <c r="C74" s="34" t="n"/>
      <c r="D74" s="34" t="n"/>
      <c r="E74" s="35" t="n"/>
      <c r="F74" s="8">
        <f>L64</f>
        <v/>
      </c>
      <c r="G74" s="33" t="inlineStr">
        <is>
          <t>Utility and manufacturer rebates.</t>
        </is>
      </c>
      <c r="H74" s="34" t="n"/>
      <c r="I74" s="34" t="n"/>
      <c r="J74" s="34" t="n"/>
      <c r="K74" s="34" t="n"/>
      <c r="L74" s="34" t="n"/>
      <c r="M74" s="34" t="n"/>
      <c r="N74" s="34" t="n"/>
      <c r="O74" s="35" t="n"/>
    </row>
    <row r="75" ht="19" customHeight="1" s="19">
      <c r="B75" s="28" t="inlineStr">
        <is>
          <t>NET OUT OF POCKET</t>
        </is>
      </c>
      <c r="C75" s="34" t="n"/>
      <c r="D75" s="34" t="n"/>
      <c r="E75" s="35" t="n"/>
      <c r="F75" s="12">
        <f>F68-F72-F74</f>
        <v/>
      </c>
      <c r="G75" s="33" t="inlineStr">
        <is>
          <t>Spent, less claimable credits and rebates.</t>
        </is>
      </c>
      <c r="H75" s="34" t="n"/>
      <c r="I75" s="34" t="n"/>
      <c r="J75" s="34" t="n"/>
      <c r="K75" s="34" t="n"/>
      <c r="L75" s="34" t="n"/>
      <c r="M75" s="34" t="n"/>
      <c r="N75" s="34" t="n"/>
      <c r="O75" s="35" t="n"/>
    </row>
    <row r="76" ht="19" customHeight="1" s="19">
      <c r="B76" s="28" t="inlineStr">
        <is>
          <t>Items complete</t>
        </is>
      </c>
      <c r="C76" s="34" t="n"/>
      <c r="D76" s="34" t="n"/>
      <c r="E76" s="35" t="n"/>
      <c r="F76" s="14">
        <f>COUNTIF(E14:E63,"Done")</f>
        <v/>
      </c>
      <c r="G76" s="33" t="n"/>
      <c r="H76" s="34" t="n"/>
      <c r="I76" s="34" t="n"/>
      <c r="J76" s="34" t="n"/>
      <c r="K76" s="34" t="n"/>
      <c r="L76" s="34" t="n"/>
      <c r="M76" s="34" t="n"/>
      <c r="N76" s="34" t="n"/>
      <c r="O76" s="35" t="n"/>
    </row>
    <row r="77" ht="19" customHeight="1" s="19">
      <c r="B77" s="28" t="inlineStr">
        <is>
          <t>Items still open</t>
        </is>
      </c>
      <c r="C77" s="34" t="n"/>
      <c r="D77" s="34" t="n"/>
      <c r="E77" s="35" t="n"/>
      <c r="F77" s="14">
        <f>COUNTA(B14:B63)-F76</f>
        <v/>
      </c>
      <c r="G77" s="33" t="n"/>
      <c r="H77" s="34" t="n"/>
      <c r="I77" s="34" t="n"/>
      <c r="J77" s="34" t="n"/>
      <c r="K77" s="34" t="n"/>
      <c r="L77" s="34" t="n"/>
      <c r="M77" s="34" t="n"/>
      <c r="N77" s="34" t="n"/>
      <c r="O77" s="35" t="n"/>
    </row>
    <row r="78" ht="19" customHeight="1" s="19">
      <c r="B78" s="28" t="inlineStr">
        <is>
          <t>Percent complete</t>
        </is>
      </c>
      <c r="C78" s="34" t="n"/>
      <c r="D78" s="34" t="n"/>
      <c r="E78" s="35" t="n"/>
      <c r="F78" s="15">
        <f>IFERROR(F76/COUNTA(B14:B63),"")</f>
        <v/>
      </c>
      <c r="G78" s="33" t="inlineStr">
        <is>
          <t>By count of items, not by cost.</t>
        </is>
      </c>
      <c r="H78" s="34" t="n"/>
      <c r="I78" s="34" t="n"/>
      <c r="J78" s="34" t="n"/>
      <c r="K78" s="34" t="n"/>
      <c r="L78" s="34" t="n"/>
      <c r="M78" s="34" t="n"/>
      <c r="N78" s="34" t="n"/>
      <c r="O78" s="35" t="n"/>
    </row>
    <row r="80" ht="19" customHeight="1" s="19">
      <c r="B80" s="16" t="inlineStr">
        <is>
          <t>You enter these values</t>
        </is>
      </c>
    </row>
    <row r="81" ht="19" customHeight="1" s="19">
      <c r="B81" s="17" t="inlineStr">
        <is>
          <t>Calculated for you</t>
        </is>
      </c>
    </row>
  </sheetData>
  <mergeCells count="32">
    <mergeCell ref="B74:E74"/>
    <mergeCell ref="B68:E68"/>
    <mergeCell ref="B7:O7"/>
    <mergeCell ref="B64:E64"/>
    <mergeCell ref="B3:O3"/>
    <mergeCell ref="G78:O78"/>
    <mergeCell ref="G74:O74"/>
    <mergeCell ref="G69:O69"/>
    <mergeCell ref="B66:O66"/>
    <mergeCell ref="B76:E76"/>
    <mergeCell ref="G68:O68"/>
    <mergeCell ref="B75:E75"/>
    <mergeCell ref="B11:O11"/>
    <mergeCell ref="B72:E72"/>
    <mergeCell ref="G73:O73"/>
    <mergeCell ref="B1:O1"/>
    <mergeCell ref="B71:E71"/>
    <mergeCell ref="G76:O76"/>
    <mergeCell ref="B70:E70"/>
    <mergeCell ref="G75:O75"/>
    <mergeCell ref="B77:E77"/>
    <mergeCell ref="G72:O72"/>
    <mergeCell ref="B67:E67"/>
    <mergeCell ref="G77:O77"/>
    <mergeCell ref="B9:O9"/>
    <mergeCell ref="G71:O71"/>
    <mergeCell ref="B73:E73"/>
    <mergeCell ref="G67:O67"/>
    <mergeCell ref="B69:E69"/>
    <mergeCell ref="B78:E78"/>
    <mergeCell ref="G70:O70"/>
    <mergeCell ref="B5:O5"/>
  </mergeCells>
  <dataValidations count="3">
    <dataValidation sqref="D14:D63" showDropDown="0" showInputMessage="0" showErrorMessage="0" allowBlank="1" type="list">
      <formula1>"High,Medium,Low"</formula1>
    </dataValidation>
    <dataValidation sqref="E14:E63" showDropDown="0" showInputMessage="0" showErrorMessage="0" allowBlank="1" type="list">
      <formula1>"Not started,Quoted,Scheduled,In progress,Done"</formula1>
    </dataValidation>
    <dataValidation sqref="I14:I63" showDropDown="0" showInputMessage="0" showErrorMessage="0" allowBlank="1" type="list">
      <formula1>"Y,N"</formula1>
    </dataValidation>
  </dataValidations>
  <pageMargins left="0.75" right="0.75" top="1" bottom="1" header="0.5" footer="0.5"/>
</worksheet>
</file>

<file path=xl/worksheets/sheet3.xml><?xml version="1.0" encoding="utf-8"?>
<worksheet xmlns="http://schemas.openxmlformats.org/spreadsheetml/2006/main">
  <sheetPr>
    <tabColor rgb="FF102A24"/>
    <outlinePr summaryBelow="1" summaryRight="1"/>
    <pageSetUpPr/>
  </sheetPr>
  <dimension ref="A1:B14"/>
  <sheetViews>
    <sheetView showGridLines="0" workbookViewId="0">
      <selection activeCell="B5" sqref="B5"/>
    </sheetView>
  </sheetViews>
  <sheetFormatPr baseColWidth="10" defaultColWidth="8.83203125" defaultRowHeight="15"/>
  <cols>
    <col width="26" customWidth="1" style="19" min="1" max="1"/>
    <col width="120" customWidth="1" style="19" min="2" max="2"/>
  </cols>
  <sheetData>
    <row r="1" ht="22" customHeight="1" s="19">
      <c r="A1" s="38" t="inlineStr">
        <is>
          <t>Home Repair Punch List — How to Use This Workbook</t>
        </is>
      </c>
    </row>
    <row r="3" ht="40" customHeight="1" s="19">
      <c r="A3" s="28" t="inlineStr">
        <is>
          <t>Purpose</t>
        </is>
      </c>
      <c r="B3" s="33" t="inlineStr">
        <is>
          <t>Keep every outstanding job on one list with an estimate beside it, then record what each one actually cost, net of any tax credit or rebate.</t>
        </is>
      </c>
    </row>
    <row r="4" ht="20" customHeight="1" s="19">
      <c r="A4" s="28" t="inlineStr">
        <is>
          <t>Best use</t>
        </is>
      </c>
      <c r="B4" s="33" t="inlineStr">
        <is>
          <t>The first year in a house, and any year with several projects running at once.</t>
        </is>
      </c>
    </row>
    <row r="5" ht="40" customHeight="1" s="19">
      <c r="A5" s="28" t="inlineStr">
        <is>
          <t>Important limitation</t>
        </is>
      </c>
      <c r="B5" s="33" t="inlineStr">
        <is>
          <t>The per-item credit column applies your credit rate to the full cost. Real credits usually apply to material cost only, exclude labour, and are subject to an annual cap that this workbook applies at the bottom rather than per item.</t>
        </is>
      </c>
    </row>
    <row r="7" ht="20" customHeight="1" s="19">
      <c r="A7" s="28" t="inlineStr">
        <is>
          <t>Step 1</t>
        </is>
      </c>
      <c r="B7" s="33" t="inlineStr">
        <is>
          <t>List everything the day you notice it, with a priority. A list you keep in your head is a list that grows silently.</t>
        </is>
      </c>
    </row>
    <row r="8" ht="20" customHeight="1" s="19">
      <c r="A8" s="28" t="inlineStr">
        <is>
          <t>Step 2</t>
        </is>
      </c>
      <c r="B8" s="33" t="inlineStr">
        <is>
          <t>Enter an estimate before you get a quote. Comparing your guess to the quote is how you learn what things cost.</t>
        </is>
      </c>
    </row>
    <row r="9" ht="20" customHeight="1" s="19">
      <c r="A9" s="28" t="inlineStr">
        <is>
          <t>Step 3</t>
        </is>
      </c>
      <c r="B9" s="33" t="inlineStr">
        <is>
          <t>Fill in Actual as invoices arrive. The Variance column shows where your instinct is off.</t>
        </is>
      </c>
    </row>
    <row r="10" ht="20" customHeight="1" s="19">
      <c r="A10" s="28" t="inlineStr">
        <is>
          <t>Step 4</t>
        </is>
      </c>
      <c r="B10" s="33" t="inlineStr">
        <is>
          <t>Mark Credit eligible as Y only where you have checked that the product qualifies, and enter the credit rate that applies.</t>
        </is>
      </c>
    </row>
    <row r="11" ht="40" customHeight="1" s="19">
      <c r="A11" s="28" t="inlineStr">
        <is>
          <t>Step 5</t>
        </is>
      </c>
      <c r="B11" s="33" t="inlineStr">
        <is>
          <t>Enter the current annual credit cap in the summary block. Credits earned above it are shown separately so you can see what a January start date would be worth.</t>
        </is>
      </c>
    </row>
    <row r="12" ht="20" customHeight="1" s="19">
      <c r="A12" s="28" t="inlineStr">
        <is>
          <t>Step 6</t>
        </is>
      </c>
      <c r="B12" s="33" t="inlineStr">
        <is>
          <t>Read NET OUT OF POCKET. That is the real cost of the year's work.</t>
        </is>
      </c>
    </row>
    <row r="14" ht="60" customHeight="1" s="19">
      <c r="A14" s="28" t="inlineStr">
        <is>
          <t>Notes on the math</t>
        </is>
      </c>
      <c r="B14" s="33" t="inlineStr">
        <is>
          <t>The per-item "Net cost before cap" column and the summary "Net out of pocket" line will differ whenever the annual cap binds. That is deliberate: the per-item figure shows what each job cost in isolation, and the summary shows what the year actually cost once the cap is applied across all of them.</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Company>Early Life Investments, LLC</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Early Life Investments — Home Repair Punch List</dc:title>
  <dc:subject>Tracking home repairs, estimates against actuals, tax credits and rebates</dc:subject>
  <dc:creator>Early Life Investments, LLC</dc:creator>
  <cp:keywords>#EarlyLifeInvestments #FamilyFinance #FinancialHeadStart #MoneyHabits #InvestEarly #FinancialLiteracy #GenerationalWealth #RothIRA #529Plan #PersonalFinance #BudgetingTips #TeachKidsMoney #CompoundInterest #DebtFreeJourney #FinancialFreedom #SmartMoney #SaveEarly</cp:keywords>
  <dc:description>Helping families build multi-generational financial security through education, practical tools, and honest writing.</dc:description>
  <cp:lastModifiedBy>Early Life Investments, LLC</cp:lastModifiedBy>
  <dcterms:created xsi:type="dcterms:W3CDTF">2026-06-07T17:39:05Z</dcterms:created>
  <dcterms:modified xsi:type="dcterms:W3CDTF">2026-08-31T20:06:39Z</dcterms:modified>
  <cp:category>Personal Finance</cp:category>
</cp:coreProperties>
</file>

<file path=docProps/custom.xml><?xml version="1.0" encoding="utf-8"?>
<Properties xmlns="http://schemas.openxmlformats.org/officeDocument/2006/custom-properties">
  <property name="Company" fmtid="{D5CDD505-2E9C-101B-9397-08002B2CF9AE}" pid="2">
    <vt:lpwstr xmlns:vt="http://schemas.openxmlformats.org/officeDocument/2006/docPropsVTypes">Early Life Investments, LLC</vt:lpwstr>
  </property>
  <property name="Website" fmtid="{D5CDD505-2E9C-101B-9397-08002B2CF9AE}" pid="3">
    <vt:lpwstr xmlns:vt="http://schemas.openxmlformats.org/officeDocument/2006/docPropsVTypes">https://www.EarlyLifeInvestments.com</vt:lpwstr>
  </property>
  <property name="Tagline" fmtid="{D5CDD505-2E9C-101B-9397-08002B2CF9AE}" pid="4">
    <vt:lpwstr xmlns:vt="http://schemas.openxmlformats.org/officeDocument/2006/docPropsVTypes">A Family Financial Head Start</vt:lpwstr>
  </property>
  <property name="X / Twitter" fmtid="{D5CDD505-2E9C-101B-9397-08002B2CF9AE}" pid="5">
    <vt:lpwstr xmlns:vt="http://schemas.openxmlformats.org/officeDocument/2006/docPropsVTypes">@EarlyLifeInvest</vt:lpwstr>
  </property>
  <property name="Instagram" fmtid="{D5CDD505-2E9C-101B-9397-08002B2CF9AE}" pid="6">
    <vt:lpwstr xmlns:vt="http://schemas.openxmlformats.org/officeDocument/2006/docPropsVTypes">@earlylifeinvestments</vt:lpwstr>
  </property>
  <property name="Facebook" fmtid="{D5CDD505-2E9C-101B-9397-08002B2CF9AE}" pid="7">
    <vt:lpwstr xmlns:vt="http://schemas.openxmlformats.org/officeDocument/2006/docPropsVTypes">facebook.com/EarlyLifeInvestments</vt:lpwstr>
  </property>
  <property name="Hashtags" fmtid="{D5CDD505-2E9C-101B-9397-08002B2CF9AE}" pid="8">
    <vt:lpwstr xmlns:vt="http://schemas.openxmlformats.org/officeDocument/2006/docPropsVTypes">#EarlyLifeInvestments #FamilyFinance #FinancialHeadStart #MoneyHabits #InvestEarly #FinancialLiteracy #GenerationalWealth #RothIRA #529Plan #PersonalFinance #BudgetingTips #TeachKidsMoney #CompoundInterest #DebtFreeJourney #FinancialFreedom #SmartMoney #SaveEarly</vt:lpwstr>
  </property>
  <property name="Copyright" fmtid="{D5CDD505-2E9C-101B-9397-08002B2CF9AE}" pid="9">
    <vt:lpwstr xmlns:vt="http://schemas.openxmlformats.org/officeDocument/2006/docPropsVTypes">© 2022–2026 Early Life Investments, LLC — Est. 2026</vt:lpwstr>
  </property>
  <property name="Amazon Affiliate Tag" fmtid="{D5CDD505-2E9C-101B-9397-08002B2CF9AE}" pid="10">
    <vt:lpwstr xmlns:vt="http://schemas.openxmlformats.org/officeDocument/2006/docPropsVTypes">earlylifeinv-20</vt:lpwstr>
  </property>
</Properties>
</file>