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xr:revisionPtr revIDLastSave="0" documentId="13_ncr:1_{65F12414-3C42-9B43-8D82-1845464EDF4E}" xr6:coauthVersionLast="47" xr6:coauthVersionMax="47" xr10:uidLastSave="{00000000-0000-0000-0000-000000000000}"/>
  <bookViews>
    <workbookView xWindow="0" yWindow="680" windowWidth="34200" windowHeight="21460" activeTab="1" xr2:uid="{00000000-000D-0000-FFFF-FFFF00000000}"/>
  </bookViews>
  <sheets>
    <sheet name="EarlyLifeInvestments" sheetId="1" r:id="rId1"/>
    <sheet name="Pay History" sheetId="2" r:id="rId2"/>
    <sheet name="Workbook Guide" sheetId="3" r:id="rId3"/>
  </sheets>
  <definedNames>
    <definedName name="_xlnm.Print_Area" localSheetId="0">EarlyLifeInvestments!$A$1:$N$38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2" l="1"/>
  <c r="E33" i="2"/>
  <c r="E32" i="2"/>
  <c r="E31" i="2"/>
  <c r="E38" i="2" s="1"/>
  <c r="J28" i="2"/>
  <c r="K28" i="2" s="1"/>
  <c r="I28" i="2"/>
  <c r="H28" i="2"/>
  <c r="J27" i="2"/>
  <c r="K27" i="2" s="1"/>
  <c r="I27" i="2"/>
  <c r="H27" i="2"/>
  <c r="J26" i="2"/>
  <c r="K26" i="2" s="1"/>
  <c r="I26" i="2"/>
  <c r="H26" i="2"/>
  <c r="J25" i="2"/>
  <c r="K25" i="2" s="1"/>
  <c r="I25" i="2"/>
  <c r="H25" i="2"/>
  <c r="J24" i="2"/>
  <c r="K24" i="2" s="1"/>
  <c r="I24" i="2"/>
  <c r="H24" i="2"/>
  <c r="J23" i="2"/>
  <c r="K23" i="2" s="1"/>
  <c r="I23" i="2"/>
  <c r="H23" i="2"/>
  <c r="J22" i="2"/>
  <c r="K22" i="2" s="1"/>
  <c r="I22" i="2"/>
  <c r="H22" i="2"/>
  <c r="J21" i="2"/>
  <c r="K21" i="2" s="1"/>
  <c r="I21" i="2"/>
  <c r="H21" i="2"/>
  <c r="J20" i="2"/>
  <c r="K20" i="2" s="1"/>
  <c r="I20" i="2"/>
  <c r="H20" i="2"/>
  <c r="J19" i="2"/>
  <c r="K19" i="2" s="1"/>
  <c r="I19" i="2"/>
  <c r="H19" i="2"/>
  <c r="J18" i="2"/>
  <c r="K18" i="2" s="1"/>
  <c r="I18" i="2"/>
  <c r="H18" i="2"/>
  <c r="J17" i="2"/>
  <c r="K17" i="2" s="1"/>
  <c r="I17" i="2"/>
  <c r="H17" i="2"/>
  <c r="J16" i="2"/>
  <c r="K16" i="2" s="1"/>
  <c r="I16" i="2"/>
  <c r="H16" i="2"/>
  <c r="J15" i="2"/>
  <c r="K15" i="2" s="1"/>
  <c r="I15" i="2"/>
  <c r="H15" i="2"/>
  <c r="J14" i="2"/>
  <c r="K14" i="2" s="1"/>
  <c r="I14" i="2"/>
  <c r="H14" i="2"/>
  <c r="J13" i="2"/>
  <c r="K13" i="2" s="1"/>
  <c r="I13" i="2"/>
  <c r="H13" i="2"/>
  <c r="J12" i="2"/>
  <c r="H12" i="2"/>
  <c r="I12" i="2" s="1"/>
  <c r="J11" i="2"/>
  <c r="H11" i="2"/>
  <c r="I11" i="2" s="1"/>
  <c r="J10" i="2"/>
  <c r="H10" i="2"/>
  <c r="I10" i="2" s="1"/>
  <c r="J9" i="2"/>
  <c r="H9" i="2"/>
  <c r="I9" i="2" s="1"/>
  <c r="J8" i="2"/>
  <c r="H8" i="2"/>
  <c r="I8" i="2" s="1"/>
  <c r="J7" i="2"/>
  <c r="H7" i="2"/>
  <c r="I7" i="2" s="1"/>
  <c r="J6" i="2"/>
  <c r="H6" i="2"/>
  <c r="I6" i="2" s="1"/>
  <c r="J5" i="2"/>
  <c r="H5" i="2"/>
  <c r="I5" i="2" s="1"/>
  <c r="I4" i="2"/>
  <c r="H4" i="2"/>
  <c r="E34" i="2" l="1"/>
  <c r="E39" i="2"/>
  <c r="K5" i="2"/>
  <c r="E35" i="2"/>
  <c r="K12" i="2"/>
  <c r="K11" i="2"/>
  <c r="K9" i="2"/>
  <c r="K8" i="2"/>
  <c r="K6" i="2"/>
  <c r="K7" i="2"/>
  <c r="K10" i="2"/>
</calcChain>
</file>

<file path=xl/sharedStrings.xml><?xml version="1.0" encoding="utf-8"?>
<sst xmlns="http://schemas.openxmlformats.org/spreadsheetml/2006/main" count="100" uniqueCount="83">
  <si>
    <t>EARLY LIFE INVESTMENTS, LLC</t>
  </si>
  <si>
    <t>A Family Financial Head Start</t>
  </si>
  <si>
    <t>Preparing for Your Financial Future, Today</t>
  </si>
  <si>
    <t>Early Life Investments Homepage</t>
  </si>
  <si>
    <t xml:space="preserve">Newsletter: The Early Life Investor </t>
  </si>
  <si>
    <t>OUR MISSION</t>
  </si>
  <si>
    <t>Helping families build multi-generational financial security through education, practical tools, and honest writing. Practical, no-jargon guidance for parents, teens, and young adults — written by one parent for the rest of us — so the next generation starts ahead.</t>
  </si>
  <si>
    <t>CONNECT WITH US</t>
  </si>
  <si>
    <t>X / Twitter:  @EarlyLifeInvest          Instagram:  @earlylifeinvestments</t>
  </si>
  <si>
    <t>Facebook:  facebook.com/EarlyLifeInvestments          Web:  EarlyLifeInvestments.com</t>
  </si>
  <si>
    <t>HASHTAGS FOR PUBLISHING</t>
  </si>
  <si>
    <t>#EarlyLifeInvestments  #FamilyFinance  #FinancialHeadStart  #MoneyHabits  #InvestEarly  #FinancialLiteracy  #GenerationalWealth  #RothIRA  #529Plan  #PersonalFinance  #BudgetingTips  #TeachKidsMoney  #CompoundInterest  #DebtFreeJourney  #FinancialFreedom  #SmartMoney  #SaveEarly</t>
  </si>
  <si>
    <t>© 2022–2026 Early Life Investments, LLC — Est. 2026  ·  Providing your family with a financial head start.</t>
  </si>
  <si>
    <t>DISCLAIMER</t>
  </si>
  <si>
    <t>This Salary and Raise History Log is provided by Early Life Investments for general educational and planning purposes only. It is not intended to provide personalized financial, legal, tax, credit, insurance, medical-billing, or investment advice.</t>
  </si>
  <si>
    <t>The calculations in this workbook are estimates based on the information entered by the user. This records base pay only. Bonus, equity, employer retirement contributions and benefits are a large part of what a job pays and are not captured here — the Total Compensation Equivalence workbook handles those.</t>
  </si>
  <si>
    <t>Before making decisions based on this workbook, verify all figures directly with your lender, servicer, insurer, plan administrator, employer, taxing authority, or a qualified professional.</t>
  </si>
  <si>
    <t>Early Life Investments, its owner, and any related materials are not responsible for errors, omissions, data-entry mistakes, calculation differences, financial losses, or other consequences resulting from use of this workbook.</t>
  </si>
  <si>
    <t>Use this workbook as an educational planning tool, not as a substitute for professional advice. The user is responsible for ensuring all values, both input and calculated, are correct.</t>
  </si>
  <si>
    <t>Every pay change, oldest first</t>
  </si>
  <si>
    <t>Effective date</t>
  </si>
  <si>
    <t>Employer</t>
  </si>
  <si>
    <t>Title or level</t>
  </si>
  <si>
    <t>Type</t>
  </si>
  <si>
    <t>Prior annual pay</t>
  </si>
  <si>
    <t>New annual pay</t>
  </si>
  <si>
    <t>Increase $</t>
  </si>
  <si>
    <t>Increase %</t>
  </si>
  <si>
    <t>Months since last change</t>
  </si>
  <si>
    <t>Annualised rate</t>
  </si>
  <si>
    <t>Notes</t>
  </si>
  <si>
    <t>First employer</t>
  </si>
  <si>
    <t>Analyst</t>
  </si>
  <si>
    <t>New hire</t>
  </si>
  <si>
    <t>Starting salary.</t>
  </si>
  <si>
    <t>Merit</t>
  </si>
  <si>
    <t>Senior analyst</t>
  </si>
  <si>
    <t>Promotion</t>
  </si>
  <si>
    <t>Below inflation that year.</t>
  </si>
  <si>
    <t>Second employer</t>
  </si>
  <si>
    <t>Manager</t>
  </si>
  <si>
    <t>Changed employers.</t>
  </si>
  <si>
    <t>Market</t>
  </si>
  <si>
    <t>Market adjustment after a review.</t>
  </si>
  <si>
    <t>Senior manager</t>
  </si>
  <si>
    <t>What it added up to</t>
  </si>
  <si>
    <t>Starting pay on this record</t>
  </si>
  <si>
    <t>Current pay</t>
  </si>
  <si>
    <t>Years covered</t>
  </si>
  <si>
    <t>From the first effective date to the latest.</t>
  </si>
  <si>
    <t>Compound annual growth in pay</t>
  </si>
  <si>
    <t>The single number that matters. Compare it with inflation over the same period.</t>
  </si>
  <si>
    <t>Average raise, excluding new hires</t>
  </si>
  <si>
    <t>Merit, market and promotion increases only.</t>
  </si>
  <si>
    <t>Number of pay changes</t>
  </si>
  <si>
    <t>If pay had risen at this rate instead</t>
  </si>
  <si>
    <t>Enter a comparison rate — inflation, or what you believe the market did.</t>
  </si>
  <si>
    <t>Pay you would be on at that rate</t>
  </si>
  <si>
    <t>Difference against the benchmark</t>
  </si>
  <si>
    <t>Positive means you outpaced the benchmark. Negative is the number to take into a review.</t>
  </si>
  <si>
    <t>You enter these values</t>
  </si>
  <si>
    <t>Calculated for you</t>
  </si>
  <si>
    <t>Salary and Raise History Log — How to Use This Workbook</t>
  </si>
  <si>
    <t>Purpose</t>
  </si>
  <si>
    <t>Keep every pay change you have ever had in one place, and see what the sequence compounded into rather than what each individual raise felt like at the time.</t>
  </si>
  <si>
    <t>Best use</t>
  </si>
  <si>
    <t>Start it now with whatever you can reconstruct, then add a row every time pay changes. It becomes more useful every year.</t>
  </si>
  <si>
    <t>Important limitation</t>
  </si>
  <si>
    <t>Base pay only. A year with a small raise and a large bonus increase looks worse here than it was, and a move that traded salary for equity will look like a step backwards.</t>
  </si>
  <si>
    <t>Step 1</t>
  </si>
  <si>
    <t>Enter one row per pay change, oldest first. The workbook compares each row with the row above, so the order matters.</t>
  </si>
  <si>
    <t>Step 2</t>
  </si>
  <si>
    <t>Enter the annual figure, not the hourly or per-period one, and use the same basis throughout.</t>
  </si>
  <si>
    <t>Step 3</t>
  </si>
  <si>
    <t>Tag each change by type. Excluding new-hire rows from the average raise is what makes that average meaningful.</t>
  </si>
  <si>
    <t>Step 4</t>
  </si>
  <si>
    <t>The annualised rate column converts an increase into a yearly rate given how long it had been since the last one. A 4% raise after 18 months is not a 4% year.</t>
  </si>
  <si>
    <t>Step 5</t>
  </si>
  <si>
    <t>Set the benchmark rate at the bottom to inflation over the same period, or to what you believe the market moved.</t>
  </si>
  <si>
    <t>Step 6</t>
  </si>
  <si>
    <t>Read the difference against the benchmark. That figure, with the dates behind it, is the most useful thing you can bring to a compensation conversation.</t>
  </si>
  <si>
    <t>Notes on the math</t>
  </si>
  <si>
    <t>Compound annual growth is calculated from the first and last salary and the actual elapsed time in years, not by averaging the individual raise percentages, which overstates growth. The annualised column raises each increase to the power of twelve over the number of months since the previous change, which is the correct way to compare raises granted on different cycles.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</si>
</sst>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mm/dd/yyyy"/>
    <numFmt numFmtId="166" formatCode="\$#,##0"/>
    <numFmt numFmtId="167" formatCode="0.0%"/>
    <numFmt numFmtId="168" formatCode="#,##0.0"/>
  </numFmts>
  <fonts count="24" x14ac:knownFonts="1">
    <font>
      <sz val="11"/>
      <color theme="1"/>
      <name val="Calibri"/>
      <family val="2"/>
      <scheme val="minor"/>
    </font>
    <font>
      <b/>
      <sz val="16"/>
      <color rgb="FFFFFFFF"/>
      <name val="Aptos Narrow"/>
    </font>
    <font>
      <b/>
      <sz val="14"/>
      <color rgb="FF005346"/>
      <name val="Aptos Narrow"/>
    </font>
    <font>
      <sz val="14"/>
      <color rgb="FF3F3F76"/>
      <name val="Aptos Narrow"/>
    </font>
    <font>
      <b/>
      <sz val="14"/>
      <color rgb="FFFA7D00"/>
      <name val="Aptos Narrow"/>
    </font>
    <font>
      <sz val="14"/>
      <color rgb="FF000000"/>
      <name val="Aptos Narrow"/>
    </font>
    <font>
      <b/>
      <sz val="14"/>
      <color rgb="FF3F3F76"/>
      <name val="Aptos Narrow"/>
    </font>
    <font>
      <sz val="11"/>
      <color theme="1"/>
      <name val="Calibri"/>
      <family val="2"/>
      <scheme val="minor"/>
    </font>
    <font>
      <b/>
      <sz val="24"/>
      <color rgb="FFC6A15B"/>
      <name val="Georgia"/>
      <family val="1"/>
    </font>
    <font>
      <i/>
      <sz val="14"/>
      <color rgb="FFFFFFFF"/>
      <name val="Georgia"/>
      <family val="1"/>
    </font>
    <font>
      <sz val="11"/>
      <color rgb="FF16382F"/>
      <name val="Calibri"/>
      <family val="2"/>
    </font>
    <font>
      <u/>
      <sz val="11"/>
      <color theme="0"/>
      <name val="Calibri"/>
      <family val="2"/>
      <scheme val="minor"/>
    </font>
    <font>
      <u/>
      <sz val="12"/>
      <color theme="0"/>
      <name val="Calibri"/>
      <family val="2"/>
      <scheme val="minor"/>
    </font>
    <font>
      <i/>
      <sz val="12"/>
      <color rgb="FFD9BE84"/>
      <name val="Calibri (Body)"/>
    </font>
    <font>
      <sz val="12"/>
      <color theme="1"/>
      <name val="Calibri (Body)"/>
    </font>
    <font>
      <sz val="14"/>
      <color rgb="FF54595F"/>
      <name val="Calibri (Body)"/>
    </font>
    <font>
      <sz val="14"/>
      <color theme="1"/>
      <name val="Calibri (Body)"/>
    </font>
    <font>
      <b/>
      <sz val="14"/>
      <color rgb="FFC6A15B"/>
      <name val="Calibri"/>
      <family val="2"/>
      <scheme val="minor"/>
    </font>
    <font>
      <sz val="14"/>
      <color theme="1"/>
      <name val="Calibri"/>
      <family val="2"/>
      <scheme val="minor"/>
    </font>
    <font>
      <b/>
      <sz val="14"/>
      <color rgb="FFC6A15B"/>
      <name val="Calibri (Body)"/>
    </font>
    <font>
      <i/>
      <sz val="12"/>
      <color rgb="FFFFFFFF"/>
      <name val="Calibri (Body)"/>
    </font>
    <font>
      <b/>
      <sz val="14"/>
      <color theme="1"/>
      <name val="Calibri"/>
      <family val="2"/>
      <scheme val="minor"/>
    </font>
    <font>
      <b/>
      <sz val="11"/>
      <color rgb="FFC00000"/>
      <name val="Aptos Narrow"/>
    </font>
    <font>
      <b/>
      <sz val="11"/>
      <color rgb="FF000000"/>
      <name val="Aptos Narrow"/>
    </font>
  </fonts>
  <fills count="15">
    <fill>
      <patternFill patternType="none"/>
    </fill>
    <fill>
      <patternFill patternType="gray125"/>
    </fill>
    <fill>
      <patternFill patternType="solid">
        <fgColor rgb="FF007565"/>
      </patternFill>
    </fill>
    <fill>
      <patternFill patternType="solid">
        <fgColor rgb="FFB6E0D3"/>
      </patternFill>
    </fill>
    <fill>
      <patternFill patternType="solid">
        <fgColor rgb="FF00B0F0"/>
      </patternFill>
    </fill>
    <fill>
      <patternFill patternType="solid">
        <fgColor rgb="FFF2F2F2"/>
      </patternFill>
    </fill>
    <fill>
      <patternFill patternType="solid">
        <fgColor rgb="FFE6F4EF"/>
      </patternFill>
    </fill>
    <fill>
      <patternFill patternType="none"/>
    </fill>
    <fill>
      <patternFill patternType="solid">
        <fgColor rgb="FF102A24"/>
      </patternFill>
    </fill>
    <fill>
      <patternFill patternType="solid">
        <fgColor rgb="FFC6A15B"/>
      </patternFill>
    </fill>
    <fill>
      <patternFill patternType="solid">
        <fgColor rgb="FFF7F3EA"/>
      </patternFill>
    </fill>
    <fill>
      <patternFill patternType="solid">
        <fgColor rgb="FF232323"/>
        <bgColor indexed="64"/>
      </patternFill>
    </fill>
    <fill>
      <patternFill patternType="none"/>
    </fill>
    <fill>
      <patternFill patternType="solid">
        <fgColor rgb="FFFFFF00"/>
      </patternFill>
    </fill>
    <fill>
      <patternFill patternType="solid">
        <fgColor rgb="FFFFFF00"/>
      </patternFill>
    </fill>
  </fills>
  <borders count="9">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diagonal/>
    </border>
    <border>
      <left/>
      <right/>
      <top/>
      <bottom/>
      <diagonal/>
    </border>
    <border>
      <left/>
      <right/>
      <top/>
      <bottom/>
      <diagonal/>
    </border>
    <border>
      <left/>
      <right/>
      <top/>
      <bottom/>
      <diagonal/>
    </border>
    <border>
      <left style="thin">
        <color rgb="FFBFBFBF"/>
      </left>
      <right/>
      <top/>
      <bottom/>
      <diagonal/>
    </border>
  </borders>
  <cellStyleXfs count="1">
    <xf numFmtId="0" fontId="0" fillId="0" borderId="0"/>
  </cellStyleXfs>
  <cellXfs count="52">
    <xf numFmtId="0" fontId="0" fillId="0" borderId="0" xfId="0"/>
    <xf numFmtId="0" fontId="2" fillId="3" borderId="1" xfId="0" applyFont="1" applyFill="1" applyBorder="1" applyAlignment="1">
      <alignment horizontal="center" vertical="center" wrapText="1"/>
    </xf>
    <xf numFmtId="165" fontId="3" fillId="4" borderId="1" xfId="0" applyNumberFormat="1" applyFont="1" applyFill="1" applyBorder="1" applyAlignment="1">
      <alignment horizontal="right" vertical="center"/>
    </xf>
    <xf numFmtId="0" fontId="3" fillId="4" borderId="1" xfId="0" applyFont="1" applyFill="1" applyBorder="1" applyAlignment="1">
      <alignment horizontal="left" vertical="center" indent="1"/>
    </xf>
    <xf numFmtId="166" fontId="3" fillId="4" borderId="1" xfId="0" applyNumberFormat="1" applyFont="1" applyFill="1" applyBorder="1" applyAlignment="1">
      <alignment horizontal="right" vertical="center"/>
    </xf>
    <xf numFmtId="166" fontId="4" fillId="5" borderId="1" xfId="0" applyNumberFormat="1" applyFont="1" applyFill="1" applyBorder="1" applyAlignment="1">
      <alignment horizontal="right" vertical="center"/>
    </xf>
    <xf numFmtId="167" fontId="4" fillId="5" borderId="1" xfId="0" applyNumberFormat="1" applyFont="1" applyFill="1" applyBorder="1" applyAlignment="1">
      <alignment horizontal="right" vertical="center"/>
    </xf>
    <xf numFmtId="168" fontId="4" fillId="5" borderId="1" xfId="0" applyNumberFormat="1" applyFont="1" applyFill="1" applyBorder="1" applyAlignment="1">
      <alignment horizontal="right" vertical="center"/>
    </xf>
    <xf numFmtId="0" fontId="3" fillId="4" borderId="1" xfId="0" applyFont="1" applyFill="1" applyBorder="1" applyAlignment="1">
      <alignment horizontal="right" vertical="center"/>
    </xf>
    <xf numFmtId="0" fontId="2" fillId="6" borderId="1" xfId="0" applyFont="1" applyFill="1" applyBorder="1" applyAlignment="1">
      <alignment horizontal="left" vertical="center" indent="1"/>
    </xf>
    <xf numFmtId="0" fontId="5" fillId="0" borderId="1" xfId="0" applyFont="1" applyBorder="1" applyAlignment="1">
      <alignment horizontal="left" vertical="center" wrapText="1" indent="1"/>
    </xf>
    <xf numFmtId="167" fontId="2" fillId="6" borderId="1" xfId="0" applyNumberFormat="1" applyFont="1" applyFill="1" applyBorder="1" applyAlignment="1">
      <alignment horizontal="right" vertical="center"/>
    </xf>
    <xf numFmtId="1" fontId="4" fillId="5" borderId="1" xfId="0" applyNumberFormat="1" applyFont="1" applyFill="1" applyBorder="1" applyAlignment="1">
      <alignment horizontal="right" vertical="center"/>
    </xf>
    <xf numFmtId="167" fontId="3" fillId="4" borderId="1" xfId="0" applyNumberFormat="1" applyFont="1" applyFill="1" applyBorder="1" applyAlignment="1">
      <alignment horizontal="right" vertical="center"/>
    </xf>
    <xf numFmtId="166" fontId="2" fillId="6" borderId="1" xfId="0" applyNumberFormat="1" applyFont="1" applyFill="1" applyBorder="1" applyAlignment="1">
      <alignment horizontal="right" vertical="center"/>
    </xf>
    <xf numFmtId="0" fontId="7" fillId="9" borderId="4" xfId="0" applyFont="1" applyFill="1" applyBorder="1"/>
    <xf numFmtId="0" fontId="7" fillId="11" borderId="4" xfId="0" applyFont="1" applyFill="1" applyBorder="1"/>
    <xf numFmtId="0" fontId="11" fillId="11" borderId="4" xfId="0" applyFont="1" applyFill="1" applyBorder="1" applyAlignment="1">
      <alignment vertical="center" wrapText="1"/>
    </xf>
    <xf numFmtId="0" fontId="21" fillId="12" borderId="5" xfId="0" applyFont="1" applyFill="1" applyBorder="1" applyAlignment="1">
      <alignment horizontal="center"/>
    </xf>
    <xf numFmtId="0" fontId="22" fillId="13" borderId="6" xfId="0" applyFont="1" applyFill="1" applyBorder="1" applyAlignment="1">
      <alignment horizontal="left" vertical="center" wrapText="1" indent="1"/>
    </xf>
    <xf numFmtId="0" fontId="23" fillId="14" borderId="7" xfId="0" applyFont="1" applyFill="1" applyBorder="1" applyAlignment="1">
      <alignment horizontal="left" vertical="center" wrapText="1" indent="1"/>
    </xf>
    <xf numFmtId="0" fontId="10" fillId="10" borderId="4" xfId="0" applyFont="1" applyFill="1" applyBorder="1" applyAlignment="1">
      <alignment horizontal="left" vertical="top" wrapText="1"/>
    </xf>
    <xf numFmtId="0" fontId="7" fillId="7" borderId="4" xfId="0" applyFont="1" applyFill="1" applyBorder="1"/>
    <xf numFmtId="0" fontId="20" fillId="8" borderId="4" xfId="0" applyFont="1" applyFill="1" applyBorder="1" applyAlignment="1">
      <alignment horizontal="center" vertical="center" wrapText="1"/>
    </xf>
    <xf numFmtId="0" fontId="14" fillId="7" borderId="4" xfId="0" applyFont="1" applyFill="1" applyBorder="1"/>
    <xf numFmtId="0" fontId="19" fillId="7" borderId="4" xfId="0" applyFont="1" applyFill="1" applyBorder="1" applyAlignment="1">
      <alignment horizontal="left" vertical="center"/>
    </xf>
    <xf numFmtId="0" fontId="16" fillId="7" borderId="4" xfId="0" applyFont="1" applyFill="1" applyBorder="1"/>
    <xf numFmtId="0" fontId="17" fillId="7" borderId="4" xfId="0" applyFont="1" applyFill="1" applyBorder="1" applyAlignment="1">
      <alignment horizontal="left" vertical="center"/>
    </xf>
    <xf numFmtId="0" fontId="18" fillId="7" borderId="4" xfId="0" applyFont="1" applyFill="1" applyBorder="1"/>
    <xf numFmtId="0" fontId="12" fillId="11" borderId="4" xfId="0" applyFont="1" applyFill="1" applyBorder="1" applyAlignment="1">
      <alignment horizontal="center" vertical="center" wrapText="1"/>
    </xf>
    <xf numFmtId="0" fontId="13" fillId="11" borderId="4" xfId="0" applyFont="1" applyFill="1" applyBorder="1" applyAlignment="1">
      <alignment horizontal="center" vertical="center" wrapText="1"/>
    </xf>
    <xf numFmtId="0" fontId="14" fillId="11" borderId="4" xfId="0" applyFont="1" applyFill="1" applyBorder="1" applyAlignment="1">
      <alignment horizontal="center"/>
    </xf>
    <xf numFmtId="0" fontId="8" fillId="11" borderId="4" xfId="0" applyFont="1" applyFill="1" applyBorder="1" applyAlignment="1">
      <alignment horizontal="center" wrapText="1"/>
    </xf>
    <xf numFmtId="0" fontId="7" fillId="11" borderId="4" xfId="0" applyFont="1" applyFill="1" applyBorder="1" applyAlignment="1">
      <alignment horizontal="center"/>
    </xf>
    <xf numFmtId="0" fontId="10" fillId="10" borderId="4" xfId="0" applyFont="1" applyFill="1" applyBorder="1" applyAlignment="1">
      <alignment horizontal="left" vertical="center" wrapText="1"/>
    </xf>
    <xf numFmtId="0" fontId="15" fillId="10" borderId="4" xfId="0" applyFont="1" applyFill="1" applyBorder="1" applyAlignment="1">
      <alignment horizontal="left" vertical="center" wrapText="1"/>
    </xf>
    <xf numFmtId="0" fontId="9" fillId="11" borderId="4" xfId="0" applyFont="1" applyFill="1" applyBorder="1" applyAlignment="1">
      <alignment horizontal="center" vertical="center" wrapText="1"/>
    </xf>
    <xf numFmtId="0" fontId="2" fillId="6" borderId="1" xfId="0" applyFont="1" applyFill="1" applyBorder="1" applyAlignment="1">
      <alignment horizontal="left" vertical="center" indent="1"/>
    </xf>
    <xf numFmtId="0" fontId="0" fillId="6" borderId="2" xfId="0" applyFill="1" applyBorder="1"/>
    <xf numFmtId="0" fontId="0" fillId="6" borderId="3" xfId="0" applyFill="1" applyBorder="1"/>
    <xf numFmtId="0" fontId="5" fillId="0" borderId="1" xfId="0" applyFont="1" applyBorder="1" applyAlignment="1">
      <alignment horizontal="left" vertical="center" wrapText="1" indent="1"/>
    </xf>
    <xf numFmtId="0" fontId="0" fillId="0" borderId="2" xfId="0" applyBorder="1"/>
    <xf numFmtId="0" fontId="0" fillId="0" borderId="3" xfId="0" applyBorder="1"/>
    <xf numFmtId="0" fontId="1" fillId="2" borderId="0" xfId="0" applyFont="1" applyFill="1" applyAlignment="1">
      <alignment horizontal="left" vertical="center" indent="1"/>
    </xf>
    <xf numFmtId="0" fontId="0" fillId="2" borderId="0" xfId="0" applyFill="1"/>
    <xf numFmtId="0" fontId="2" fillId="6" borderId="0" xfId="0" applyFont="1" applyFill="1" applyAlignment="1">
      <alignment horizontal="left" vertical="center" indent="1"/>
    </xf>
    <xf numFmtId="0" fontId="0" fillId="6" borderId="0" xfId="0" applyFill="1"/>
    <xf numFmtId="0" fontId="1" fillId="2" borderId="0" xfId="0" applyFont="1" applyFill="1" applyAlignment="1">
      <alignment horizontal="center" vertical="center"/>
    </xf>
    <xf numFmtId="0" fontId="6" fillId="4" borderId="8" xfId="0" applyFont="1" applyFill="1" applyBorder="1" applyAlignment="1">
      <alignment horizontal="center" vertical="center"/>
    </xf>
    <xf numFmtId="0" fontId="6" fillId="4" borderId="7" xfId="0" applyFont="1" applyFill="1" applyBorder="1" applyAlignment="1">
      <alignment horizontal="center" vertical="center"/>
    </xf>
    <xf numFmtId="0" fontId="4" fillId="5" borderId="8" xfId="0" applyFont="1" applyFill="1" applyBorder="1" applyAlignment="1">
      <alignment horizontal="center" vertical="center"/>
    </xf>
    <xf numFmtId="0" fontId="4" fillId="5" borderId="7" xfId="0"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FF00B0F0"/>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28800" cy="1828800"/>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2101" y="192101"/>
          <a:ext cx="1828800" cy="1828800"/>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arlylifeinvestments.com/?utm_source=worksheet&amp;utm_medium=xlsx&amp;utm_campaign=life_decisions_worksheets&amp;utm_content=salary_raise_history_log" TargetMode="External"/><Relationship Id="rId1" Type="http://schemas.openxmlformats.org/officeDocument/2006/relationships/hyperlink" Target="https://earlylifeinvestments.beehiiv.com/?utm_source=worksheet&amp;utm_medium=xlsx&amp;utm_campaign=life_decisions_worksheets&amp;utm_content=salary_raise_history_lo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02A24"/>
    <pageSetUpPr fitToPage="1"/>
  </sheetPr>
  <dimension ref="B2:M37"/>
  <sheetViews>
    <sheetView showGridLines="0" workbookViewId="0"/>
  </sheetViews>
  <sheetFormatPr baseColWidth="10" defaultColWidth="8.83203125" defaultRowHeight="15" x14ac:dyDescent="0.2"/>
  <cols>
    <col min="1" max="1" width="2.5" customWidth="1"/>
    <col min="2" max="13" width="11.5" customWidth="1"/>
    <col min="14" max="14" width="2.5" customWidth="1"/>
  </cols>
  <sheetData>
    <row r="2" spans="2:13" ht="18" customHeight="1" x14ac:dyDescent="0.2">
      <c r="B2" s="16"/>
      <c r="C2" s="16"/>
      <c r="D2" s="16"/>
      <c r="E2" s="32" t="s">
        <v>0</v>
      </c>
      <c r="F2" s="33"/>
      <c r="G2" s="33"/>
      <c r="H2" s="33"/>
      <c r="I2" s="33"/>
      <c r="J2" s="33"/>
      <c r="K2" s="33"/>
      <c r="L2" s="33"/>
      <c r="M2" s="33"/>
    </row>
    <row r="3" spans="2:13" ht="18" customHeight="1" x14ac:dyDescent="0.2">
      <c r="B3" s="16"/>
      <c r="C3" s="16"/>
      <c r="D3" s="16"/>
      <c r="E3" s="33"/>
      <c r="F3" s="33"/>
      <c r="G3" s="33"/>
      <c r="H3" s="33"/>
      <c r="I3" s="33"/>
      <c r="J3" s="33"/>
      <c r="K3" s="33"/>
      <c r="L3" s="33"/>
      <c r="M3" s="33"/>
    </row>
    <row r="4" spans="2:13" ht="18" customHeight="1" x14ac:dyDescent="0.2">
      <c r="B4" s="16"/>
      <c r="C4" s="16"/>
      <c r="D4" s="16"/>
      <c r="E4" s="36" t="s">
        <v>1</v>
      </c>
      <c r="F4" s="33"/>
      <c r="G4" s="33"/>
      <c r="H4" s="33"/>
      <c r="I4" s="33"/>
      <c r="J4" s="33"/>
      <c r="K4" s="33"/>
      <c r="L4" s="33"/>
      <c r="M4" s="33"/>
    </row>
    <row r="5" spans="2:13" ht="18" customHeight="1" x14ac:dyDescent="0.2">
      <c r="B5" s="16"/>
      <c r="C5" s="16"/>
      <c r="D5" s="16"/>
      <c r="E5" s="33"/>
      <c r="F5" s="33"/>
      <c r="G5" s="33"/>
      <c r="H5" s="33"/>
      <c r="I5" s="33"/>
      <c r="J5" s="33"/>
      <c r="K5" s="33"/>
      <c r="L5" s="33"/>
      <c r="M5" s="33"/>
    </row>
    <row r="6" spans="2:13" ht="18" customHeight="1" x14ac:dyDescent="0.2">
      <c r="B6" s="16"/>
      <c r="C6" s="16"/>
      <c r="D6" s="16"/>
      <c r="E6" s="30" t="s">
        <v>2</v>
      </c>
      <c r="F6" s="31"/>
      <c r="G6" s="31"/>
      <c r="H6" s="31"/>
      <c r="I6" s="31"/>
      <c r="J6" s="31"/>
      <c r="K6" s="31"/>
      <c r="L6" s="31"/>
      <c r="M6" s="31"/>
    </row>
    <row r="7" spans="2:13" ht="18" customHeight="1" x14ac:dyDescent="0.2">
      <c r="B7" s="16"/>
      <c r="C7" s="16"/>
      <c r="D7" s="16"/>
      <c r="E7" s="31"/>
      <c r="F7" s="31"/>
      <c r="G7" s="31"/>
      <c r="H7" s="31"/>
      <c r="I7" s="31"/>
      <c r="J7" s="31"/>
      <c r="K7" s="31"/>
      <c r="L7" s="31"/>
      <c r="M7" s="31"/>
    </row>
    <row r="8" spans="2:13" ht="18" customHeight="1" x14ac:dyDescent="0.2">
      <c r="B8" s="16"/>
      <c r="C8" s="16"/>
      <c r="D8" s="16"/>
      <c r="E8" s="29" t="s">
        <v>3</v>
      </c>
      <c r="F8" s="29"/>
      <c r="G8" s="29"/>
      <c r="H8" s="29"/>
      <c r="I8" s="29" t="s">
        <v>4</v>
      </c>
      <c r="J8" s="29"/>
      <c r="K8" s="29"/>
      <c r="L8" s="29"/>
      <c r="M8" s="17"/>
    </row>
    <row r="9" spans="2:13" ht="21" customHeight="1" x14ac:dyDescent="0.2">
      <c r="B9" s="16"/>
      <c r="C9" s="16"/>
      <c r="D9" s="16"/>
      <c r="E9" s="29"/>
      <c r="F9" s="29"/>
      <c r="G9" s="29"/>
      <c r="H9" s="29"/>
      <c r="I9" s="29"/>
      <c r="J9" s="29"/>
      <c r="K9" s="29"/>
      <c r="L9" s="29"/>
      <c r="M9" s="17"/>
    </row>
    <row r="10" spans="2:13" ht="4" customHeight="1" x14ac:dyDescent="0.2">
      <c r="B10" s="15"/>
      <c r="C10" s="15"/>
      <c r="D10" s="15"/>
      <c r="E10" s="15"/>
      <c r="F10" s="15"/>
      <c r="G10" s="15"/>
      <c r="H10" s="15"/>
      <c r="I10" s="15"/>
      <c r="J10" s="15"/>
      <c r="K10" s="15"/>
      <c r="L10" s="15"/>
      <c r="M10" s="15"/>
    </row>
    <row r="11" spans="2:13" ht="6" customHeight="1" x14ac:dyDescent="0.2"/>
    <row r="12" spans="2:13" ht="20" customHeight="1" x14ac:dyDescent="0.25">
      <c r="B12" s="27" t="s">
        <v>5</v>
      </c>
      <c r="C12" s="28"/>
      <c r="D12" s="28"/>
      <c r="E12" s="28"/>
      <c r="F12" s="28"/>
      <c r="G12" s="28"/>
      <c r="H12" s="28"/>
      <c r="I12" s="28"/>
      <c r="J12" s="28"/>
      <c r="K12" s="28"/>
      <c r="L12" s="28"/>
      <c r="M12" s="28"/>
    </row>
    <row r="13" spans="2:13" ht="20" customHeight="1" x14ac:dyDescent="0.2">
      <c r="B13" s="35" t="s">
        <v>6</v>
      </c>
      <c r="C13" s="26"/>
      <c r="D13" s="26"/>
      <c r="E13" s="26"/>
      <c r="F13" s="26"/>
      <c r="G13" s="26"/>
      <c r="H13" s="26"/>
      <c r="I13" s="26"/>
      <c r="J13" s="26"/>
      <c r="K13" s="26"/>
      <c r="L13" s="26"/>
      <c r="M13" s="26"/>
    </row>
    <row r="14" spans="2:13" ht="20" customHeight="1" x14ac:dyDescent="0.2">
      <c r="B14" s="26"/>
      <c r="C14" s="26"/>
      <c r="D14" s="26"/>
      <c r="E14" s="26"/>
      <c r="F14" s="26"/>
      <c r="G14" s="26"/>
      <c r="H14" s="26"/>
      <c r="I14" s="26"/>
      <c r="J14" s="26"/>
      <c r="K14" s="26"/>
      <c r="L14" s="26"/>
      <c r="M14" s="26"/>
    </row>
    <row r="15" spans="2:13" ht="20" customHeight="1" x14ac:dyDescent="0.2">
      <c r="B15" s="26"/>
      <c r="C15" s="26"/>
      <c r="D15" s="26"/>
      <c r="E15" s="26"/>
      <c r="F15" s="26"/>
      <c r="G15" s="26"/>
      <c r="H15" s="26"/>
      <c r="I15" s="26"/>
      <c r="J15" s="26"/>
      <c r="K15" s="26"/>
      <c r="L15" s="26"/>
      <c r="M15" s="26"/>
    </row>
    <row r="16" spans="2:13" ht="8" customHeight="1" x14ac:dyDescent="0.2"/>
    <row r="17" spans="2:13" ht="20" customHeight="1" x14ac:dyDescent="0.25">
      <c r="B17" s="25" t="s">
        <v>7</v>
      </c>
      <c r="C17" s="26"/>
      <c r="D17" s="26"/>
      <c r="E17" s="26"/>
      <c r="F17" s="26"/>
      <c r="G17" s="26"/>
      <c r="H17" s="26"/>
      <c r="I17" s="26"/>
      <c r="J17" s="26"/>
      <c r="K17" s="26"/>
      <c r="L17" s="26"/>
      <c r="M17" s="26"/>
    </row>
    <row r="18" spans="2:13" ht="18" customHeight="1" x14ac:dyDescent="0.2">
      <c r="B18" s="34" t="s">
        <v>8</v>
      </c>
      <c r="C18" s="22"/>
      <c r="D18" s="22"/>
      <c r="E18" s="22"/>
      <c r="F18" s="22"/>
      <c r="G18" s="22"/>
      <c r="H18" s="22"/>
      <c r="I18" s="22"/>
      <c r="J18" s="22"/>
      <c r="K18" s="22"/>
      <c r="L18" s="22"/>
      <c r="M18" s="22"/>
    </row>
    <row r="19" spans="2:13" ht="18" customHeight="1" x14ac:dyDescent="0.2">
      <c r="B19" s="34" t="s">
        <v>9</v>
      </c>
      <c r="C19" s="22"/>
      <c r="D19" s="22"/>
      <c r="E19" s="22"/>
      <c r="F19" s="22"/>
      <c r="G19" s="22"/>
      <c r="H19" s="22"/>
      <c r="I19" s="22"/>
      <c r="J19" s="22"/>
      <c r="K19" s="22"/>
      <c r="L19" s="22"/>
      <c r="M19" s="22"/>
    </row>
    <row r="20" spans="2:13" ht="8" customHeight="1" x14ac:dyDescent="0.2"/>
    <row r="21" spans="2:13" ht="20" customHeight="1" x14ac:dyDescent="0.25">
      <c r="B21" s="25" t="s">
        <v>10</v>
      </c>
      <c r="C21" s="26"/>
      <c r="D21" s="26"/>
      <c r="E21" s="26"/>
      <c r="F21" s="26"/>
      <c r="G21" s="26"/>
      <c r="H21" s="26"/>
      <c r="I21" s="26"/>
      <c r="J21" s="26"/>
      <c r="K21" s="26"/>
      <c r="L21" s="26"/>
      <c r="M21" s="26"/>
    </row>
    <row r="22" spans="2:13" ht="18" customHeight="1" x14ac:dyDescent="0.2">
      <c r="B22" s="21" t="s">
        <v>11</v>
      </c>
      <c r="C22" s="22"/>
      <c r="D22" s="22"/>
      <c r="E22" s="22"/>
      <c r="F22" s="22"/>
      <c r="G22" s="22"/>
      <c r="H22" s="22"/>
      <c r="I22" s="22"/>
      <c r="J22" s="22"/>
      <c r="K22" s="22"/>
      <c r="L22" s="22"/>
      <c r="M22" s="22"/>
    </row>
    <row r="23" spans="2:13" ht="18" customHeight="1" x14ac:dyDescent="0.2">
      <c r="B23" s="22"/>
      <c r="C23" s="22"/>
      <c r="D23" s="22"/>
      <c r="E23" s="22"/>
      <c r="F23" s="22"/>
      <c r="G23" s="22"/>
      <c r="H23" s="22"/>
      <c r="I23" s="22"/>
      <c r="J23" s="22"/>
      <c r="K23" s="22"/>
      <c r="L23" s="22"/>
      <c r="M23" s="22"/>
    </row>
    <row r="24" spans="2:13" ht="18" customHeight="1" x14ac:dyDescent="0.2">
      <c r="B24" s="22"/>
      <c r="C24" s="22"/>
      <c r="D24" s="22"/>
      <c r="E24" s="22"/>
      <c r="F24" s="22"/>
      <c r="G24" s="22"/>
      <c r="H24" s="22"/>
      <c r="I24" s="22"/>
      <c r="J24" s="22"/>
      <c r="K24" s="22"/>
      <c r="L24" s="22"/>
      <c r="M24" s="22"/>
    </row>
    <row r="25" spans="2:13" ht="6" customHeight="1" x14ac:dyDescent="0.2"/>
    <row r="26" spans="2:13" ht="22" customHeight="1" x14ac:dyDescent="0.2">
      <c r="B26" s="23" t="s">
        <v>12</v>
      </c>
      <c r="C26" s="24"/>
      <c r="D26" s="24"/>
      <c r="E26" s="24"/>
      <c r="F26" s="24"/>
      <c r="G26" s="24"/>
      <c r="H26" s="24"/>
      <c r="I26" s="24"/>
      <c r="J26" s="24"/>
      <c r="K26" s="24"/>
      <c r="L26" s="24"/>
      <c r="M26" s="24"/>
    </row>
    <row r="28" spans="2:13" ht="19" x14ac:dyDescent="0.25">
      <c r="B28" s="18" t="s">
        <v>13</v>
      </c>
      <c r="C28" s="18"/>
      <c r="D28" s="18"/>
      <c r="E28" s="18"/>
      <c r="F28" s="18"/>
      <c r="G28" s="18"/>
      <c r="H28" s="18"/>
      <c r="I28" s="18"/>
      <c r="J28" s="18"/>
      <c r="K28" s="18"/>
      <c r="L28" s="18"/>
      <c r="M28" s="18"/>
    </row>
    <row r="29" spans="2:13" ht="49.5" customHeight="1" x14ac:dyDescent="0.2">
      <c r="B29" s="19" t="s">
        <v>14</v>
      </c>
      <c r="C29" s="19"/>
      <c r="D29" s="19"/>
      <c r="E29" s="19"/>
      <c r="F29" s="19"/>
      <c r="G29" s="19"/>
      <c r="H29" s="19"/>
      <c r="I29" s="19"/>
      <c r="J29" s="19"/>
      <c r="K29" s="19"/>
      <c r="L29" s="19"/>
      <c r="M29" s="19"/>
    </row>
    <row r="30" spans="2:13" ht="9" customHeight="1" x14ac:dyDescent="0.2"/>
    <row r="31" spans="2:13" ht="49.5" customHeight="1" x14ac:dyDescent="0.2">
      <c r="B31" s="19" t="s">
        <v>15</v>
      </c>
      <c r="C31" s="19"/>
      <c r="D31" s="19"/>
      <c r="E31" s="19"/>
      <c r="F31" s="19"/>
      <c r="G31" s="19"/>
      <c r="H31" s="19"/>
      <c r="I31" s="19"/>
      <c r="J31" s="19"/>
      <c r="K31" s="19"/>
      <c r="L31" s="19"/>
      <c r="M31" s="19"/>
    </row>
    <row r="32" spans="2:13" ht="9" customHeight="1" x14ac:dyDescent="0.2"/>
    <row r="33" spans="2:13" ht="34" customHeight="1" x14ac:dyDescent="0.2">
      <c r="B33" s="20" t="s">
        <v>16</v>
      </c>
      <c r="C33" s="20"/>
      <c r="D33" s="20"/>
      <c r="E33" s="20"/>
      <c r="F33" s="20"/>
      <c r="G33" s="20"/>
      <c r="H33" s="20"/>
      <c r="I33" s="20"/>
      <c r="J33" s="20"/>
      <c r="K33" s="20"/>
      <c r="L33" s="20"/>
      <c r="M33" s="20"/>
    </row>
    <row r="34" spans="2:13" ht="9" customHeight="1" x14ac:dyDescent="0.2"/>
    <row r="35" spans="2:13" ht="34" customHeight="1" x14ac:dyDescent="0.2">
      <c r="B35" s="20" t="s">
        <v>17</v>
      </c>
      <c r="C35" s="20"/>
      <c r="D35" s="20"/>
      <c r="E35" s="20"/>
      <c r="F35" s="20"/>
      <c r="G35" s="20"/>
      <c r="H35" s="20"/>
      <c r="I35" s="20"/>
      <c r="J35" s="20"/>
      <c r="K35" s="20"/>
      <c r="L35" s="20"/>
      <c r="M35" s="20"/>
    </row>
    <row r="36" spans="2:13" ht="9" customHeight="1" x14ac:dyDescent="0.2"/>
    <row r="37" spans="2:13" ht="34" customHeight="1" x14ac:dyDescent="0.2">
      <c r="B37" s="20" t="s">
        <v>18</v>
      </c>
      <c r="C37" s="20"/>
      <c r="D37" s="20"/>
      <c r="E37" s="20"/>
      <c r="F37" s="20"/>
      <c r="G37" s="20"/>
      <c r="H37" s="20"/>
      <c r="I37" s="20"/>
      <c r="J37" s="20"/>
      <c r="K37" s="20"/>
      <c r="L37" s="20"/>
      <c r="M37" s="20"/>
    </row>
  </sheetData>
  <sheetProtection sheet="1" objects="1" scenarios="1"/>
  <mergeCells count="19">
    <mergeCell ref="E8:H9"/>
    <mergeCell ref="I8:L9"/>
    <mergeCell ref="E6:M7"/>
    <mergeCell ref="E2:M3"/>
    <mergeCell ref="B19:M19"/>
    <mergeCell ref="B13:M15"/>
    <mergeCell ref="B17:M17"/>
    <mergeCell ref="B18:M18"/>
    <mergeCell ref="E4:M5"/>
    <mergeCell ref="B37:M37"/>
    <mergeCell ref="B22:M24"/>
    <mergeCell ref="B26:M26"/>
    <mergeCell ref="B21:M21"/>
    <mergeCell ref="B12:M12"/>
    <mergeCell ref="B28:M28"/>
    <mergeCell ref="B29:M29"/>
    <mergeCell ref="B31:M31"/>
    <mergeCell ref="B33:M33"/>
    <mergeCell ref="B35:M35"/>
  </mergeCells>
  <hyperlinks>
    <hyperlink ref="I8:L9" r:id="rId1" display="Newsletter: The Early Life Investor " xr:uid="{43089C48-1CC5-F645-B48F-B7048D2E6774}"/>
    <hyperlink ref="E8:H9" r:id="rId2" display="Early Life Investments Homepage" xr:uid="{923C8D10-1C3A-FF4C-8E5F-6B6742463ABA}"/>
  </hyperlinks>
  <pageMargins left="0.75" right="0.75" top="1" bottom="1" header="0.5" footer="0.5"/>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2A24"/>
  </sheetPr>
  <dimension ref="B1:L42"/>
  <sheetViews>
    <sheetView showGridLines="0" tabSelected="1" workbookViewId="0">
      <selection activeCell="I8" sqref="I8"/>
    </sheetView>
  </sheetViews>
  <sheetFormatPr baseColWidth="10" defaultColWidth="8.83203125" defaultRowHeight="15" x14ac:dyDescent="0.2"/>
  <cols>
    <col min="1" max="1" width="2.5" customWidth="1"/>
    <col min="2" max="2" width="14" customWidth="1"/>
    <col min="3" max="4" width="24" customWidth="1"/>
    <col min="5" max="5" width="16" customWidth="1"/>
    <col min="6" max="7" width="17" customWidth="1"/>
    <col min="8" max="8" width="15" customWidth="1"/>
    <col min="9" max="9" width="13" customWidth="1"/>
    <col min="10" max="10" width="18" customWidth="1"/>
    <col min="11" max="11" width="16" customWidth="1"/>
    <col min="12" max="12" width="38" customWidth="1"/>
  </cols>
  <sheetData>
    <row r="1" spans="2:12" ht="26" customHeight="1" x14ac:dyDescent="0.2">
      <c r="B1" s="47" t="s">
        <v>19</v>
      </c>
      <c r="C1" s="47"/>
      <c r="D1" s="47"/>
      <c r="E1" s="47"/>
      <c r="F1" s="47"/>
      <c r="G1" s="47"/>
      <c r="H1" s="47"/>
      <c r="I1" s="47"/>
      <c r="J1" s="47"/>
      <c r="K1" s="47"/>
      <c r="L1" s="47"/>
    </row>
    <row r="3" spans="2:12" ht="32" customHeight="1" x14ac:dyDescent="0.2">
      <c r="B3" s="1" t="s">
        <v>20</v>
      </c>
      <c r="C3" s="1" t="s">
        <v>21</v>
      </c>
      <c r="D3" s="1" t="s">
        <v>22</v>
      </c>
      <c r="E3" s="1" t="s">
        <v>23</v>
      </c>
      <c r="F3" s="1" t="s">
        <v>24</v>
      </c>
      <c r="G3" s="1" t="s">
        <v>25</v>
      </c>
      <c r="H3" s="1" t="s">
        <v>26</v>
      </c>
      <c r="I3" s="1" t="s">
        <v>27</v>
      </c>
      <c r="J3" s="1" t="s">
        <v>28</v>
      </c>
      <c r="K3" s="1" t="s">
        <v>29</v>
      </c>
      <c r="L3" s="1" t="s">
        <v>30</v>
      </c>
    </row>
    <row r="4" spans="2:12" ht="19" x14ac:dyDescent="0.2">
      <c r="B4" s="2">
        <v>43255</v>
      </c>
      <c r="C4" s="3" t="s">
        <v>31</v>
      </c>
      <c r="D4" s="3" t="s">
        <v>32</v>
      </c>
      <c r="E4" s="3" t="s">
        <v>33</v>
      </c>
      <c r="F4" s="4">
        <v>0</v>
      </c>
      <c r="G4" s="4">
        <v>52000</v>
      </c>
      <c r="H4" s="5">
        <f t="shared" ref="H4:H28" si="0">IF(G4="","",G4-F4)</f>
        <v>52000</v>
      </c>
      <c r="I4" s="6" t="str">
        <f t="shared" ref="I4:I28" si="1">IFERROR(IF(F4=0,"",H4/F4),"")</f>
        <v/>
      </c>
      <c r="J4" s="7"/>
      <c r="K4" s="6"/>
      <c r="L4" s="8" t="s">
        <v>34</v>
      </c>
    </row>
    <row r="5" spans="2:12" ht="19" x14ac:dyDescent="0.2">
      <c r="B5" s="2">
        <v>43556</v>
      </c>
      <c r="C5" s="3" t="s">
        <v>31</v>
      </c>
      <c r="D5" s="3" t="s">
        <v>32</v>
      </c>
      <c r="E5" s="3" t="s">
        <v>35</v>
      </c>
      <c r="F5" s="4">
        <v>52000</v>
      </c>
      <c r="G5" s="4">
        <v>54100</v>
      </c>
      <c r="H5" s="5">
        <f t="shared" si="0"/>
        <v>2100</v>
      </c>
      <c r="I5" s="6">
        <f t="shared" si="1"/>
        <v>4.0384615384615387E-2</v>
      </c>
      <c r="J5" s="7">
        <f t="shared" ref="J5:J28" si="2">IF(OR(B5="",B4=""),"",(B5-B4)/30.4375)</f>
        <v>9.8891170431211499</v>
      </c>
      <c r="K5" s="6">
        <f t="shared" ref="K5:K28" si="3">IFERROR(IF(OR(J5="",I5=""),"",(1+I5)^(12/J5)-1),"")</f>
        <v>4.9213941201855071E-2</v>
      </c>
      <c r="L5" s="8"/>
    </row>
    <row r="6" spans="2:12" ht="19" x14ac:dyDescent="0.2">
      <c r="B6" s="2">
        <v>43922</v>
      </c>
      <c r="C6" s="3" t="s">
        <v>31</v>
      </c>
      <c r="D6" s="3" t="s">
        <v>36</v>
      </c>
      <c r="E6" s="3" t="s">
        <v>37</v>
      </c>
      <c r="F6" s="4">
        <v>54100</v>
      </c>
      <c r="G6" s="4">
        <v>61500</v>
      </c>
      <c r="H6" s="5">
        <f t="shared" si="0"/>
        <v>7400</v>
      </c>
      <c r="I6" s="6">
        <f t="shared" si="1"/>
        <v>0.1367837338262477</v>
      </c>
      <c r="J6" s="7">
        <f t="shared" si="2"/>
        <v>12.024640657084189</v>
      </c>
      <c r="K6" s="6">
        <f t="shared" si="3"/>
        <v>0.1364851274112433</v>
      </c>
      <c r="L6" s="8"/>
    </row>
    <row r="7" spans="2:12" ht="19" x14ac:dyDescent="0.2">
      <c r="B7" s="2">
        <v>44287</v>
      </c>
      <c r="C7" s="3" t="s">
        <v>31</v>
      </c>
      <c r="D7" s="3" t="s">
        <v>36</v>
      </c>
      <c r="E7" s="3" t="s">
        <v>35</v>
      </c>
      <c r="F7" s="4">
        <v>61500</v>
      </c>
      <c r="G7" s="4">
        <v>63300</v>
      </c>
      <c r="H7" s="5">
        <f t="shared" si="0"/>
        <v>1800</v>
      </c>
      <c r="I7" s="6">
        <f t="shared" si="1"/>
        <v>2.9268292682926831E-2</v>
      </c>
      <c r="J7" s="7">
        <f t="shared" si="2"/>
        <v>11.991786447638603</v>
      </c>
      <c r="K7" s="6">
        <f t="shared" si="3"/>
        <v>2.9288630206153687E-2</v>
      </c>
      <c r="L7" s="8" t="s">
        <v>38</v>
      </c>
    </row>
    <row r="8" spans="2:12" ht="19" x14ac:dyDescent="0.2">
      <c r="B8" s="2">
        <v>44571</v>
      </c>
      <c r="C8" s="3" t="s">
        <v>39</v>
      </c>
      <c r="D8" s="3" t="s">
        <v>40</v>
      </c>
      <c r="E8" s="3" t="s">
        <v>33</v>
      </c>
      <c r="F8" s="4">
        <v>63300</v>
      </c>
      <c r="G8" s="4">
        <v>78000</v>
      </c>
      <c r="H8" s="5">
        <f t="shared" si="0"/>
        <v>14700</v>
      </c>
      <c r="I8" s="6">
        <f t="shared" si="1"/>
        <v>0.23222748815165878</v>
      </c>
      <c r="J8" s="7">
        <f t="shared" si="2"/>
        <v>9.330595482546201</v>
      </c>
      <c r="K8" s="6">
        <f t="shared" si="3"/>
        <v>0.30808748516348272</v>
      </c>
      <c r="L8" s="8" t="s">
        <v>41</v>
      </c>
    </row>
    <row r="9" spans="2:12" ht="19" x14ac:dyDescent="0.2">
      <c r="B9" s="2">
        <v>44986</v>
      </c>
      <c r="C9" s="3" t="s">
        <v>39</v>
      </c>
      <c r="D9" s="3" t="s">
        <v>40</v>
      </c>
      <c r="E9" s="3" t="s">
        <v>35</v>
      </c>
      <c r="F9" s="4">
        <v>78000</v>
      </c>
      <c r="G9" s="4">
        <v>81100</v>
      </c>
      <c r="H9" s="5">
        <f t="shared" si="0"/>
        <v>3100</v>
      </c>
      <c r="I9" s="6">
        <f t="shared" si="1"/>
        <v>3.9743589743589741E-2</v>
      </c>
      <c r="J9" s="7">
        <f t="shared" si="2"/>
        <v>13.634496919917865</v>
      </c>
      <c r="K9" s="6">
        <f t="shared" si="3"/>
        <v>3.4897030138090646E-2</v>
      </c>
      <c r="L9" s="8"/>
    </row>
    <row r="10" spans="2:12" ht="19" x14ac:dyDescent="0.2">
      <c r="B10" s="2">
        <v>45352</v>
      </c>
      <c r="C10" s="3" t="s">
        <v>39</v>
      </c>
      <c r="D10" s="3" t="s">
        <v>40</v>
      </c>
      <c r="E10" s="3" t="s">
        <v>42</v>
      </c>
      <c r="F10" s="4">
        <v>81100</v>
      </c>
      <c r="G10" s="4">
        <v>86500</v>
      </c>
      <c r="H10" s="5">
        <f t="shared" si="0"/>
        <v>5400</v>
      </c>
      <c r="I10" s="6">
        <f t="shared" si="1"/>
        <v>6.6584463625154133E-2</v>
      </c>
      <c r="J10" s="7">
        <f t="shared" si="2"/>
        <v>12.024640657084189</v>
      </c>
      <c r="K10" s="6">
        <f t="shared" si="3"/>
        <v>6.6443584437985592E-2</v>
      </c>
      <c r="L10" s="8" t="s">
        <v>43</v>
      </c>
    </row>
    <row r="11" spans="2:12" ht="19" x14ac:dyDescent="0.2">
      <c r="B11" s="2">
        <v>45717</v>
      </c>
      <c r="C11" s="3" t="s">
        <v>39</v>
      </c>
      <c r="D11" s="3" t="s">
        <v>44</v>
      </c>
      <c r="E11" s="3" t="s">
        <v>37</v>
      </c>
      <c r="F11" s="4">
        <v>86500</v>
      </c>
      <c r="G11" s="4">
        <v>97000</v>
      </c>
      <c r="H11" s="5">
        <f t="shared" si="0"/>
        <v>10500</v>
      </c>
      <c r="I11" s="6">
        <f t="shared" si="1"/>
        <v>0.12138728323699421</v>
      </c>
      <c r="J11" s="7">
        <f t="shared" si="2"/>
        <v>11.991786447638603</v>
      </c>
      <c r="K11" s="6">
        <f t="shared" si="3"/>
        <v>0.12147528222972936</v>
      </c>
      <c r="L11" s="8"/>
    </row>
    <row r="12" spans="2:12" ht="19" x14ac:dyDescent="0.2">
      <c r="B12" s="2">
        <v>46082</v>
      </c>
      <c r="C12" s="3" t="s">
        <v>39</v>
      </c>
      <c r="D12" s="3" t="s">
        <v>44</v>
      </c>
      <c r="E12" s="3" t="s">
        <v>35</v>
      </c>
      <c r="F12" s="4">
        <v>97000</v>
      </c>
      <c r="G12" s="4">
        <v>101400</v>
      </c>
      <c r="H12" s="5">
        <f t="shared" si="0"/>
        <v>4400</v>
      </c>
      <c r="I12" s="6">
        <f t="shared" si="1"/>
        <v>4.536082474226804E-2</v>
      </c>
      <c r="J12" s="7">
        <f t="shared" si="2"/>
        <v>11.991786447638603</v>
      </c>
      <c r="K12" s="6">
        <f t="shared" si="3"/>
        <v>4.5392588522556787E-2</v>
      </c>
      <c r="L12" s="8"/>
    </row>
    <row r="13" spans="2:12" ht="19" x14ac:dyDescent="0.2">
      <c r="B13" s="2"/>
      <c r="C13" s="8"/>
      <c r="D13" s="8"/>
      <c r="E13" s="8"/>
      <c r="F13" s="4"/>
      <c r="G13" s="4"/>
      <c r="H13" s="5" t="str">
        <f t="shared" si="0"/>
        <v/>
      </c>
      <c r="I13" s="6" t="str">
        <f t="shared" si="1"/>
        <v/>
      </c>
      <c r="J13" s="7" t="str">
        <f t="shared" si="2"/>
        <v/>
      </c>
      <c r="K13" s="6" t="str">
        <f t="shared" si="3"/>
        <v/>
      </c>
      <c r="L13" s="8"/>
    </row>
    <row r="14" spans="2:12" ht="19" x14ac:dyDescent="0.2">
      <c r="B14" s="2"/>
      <c r="C14" s="8"/>
      <c r="D14" s="8"/>
      <c r="E14" s="8"/>
      <c r="F14" s="4"/>
      <c r="G14" s="4"/>
      <c r="H14" s="5" t="str">
        <f t="shared" si="0"/>
        <v/>
      </c>
      <c r="I14" s="6" t="str">
        <f t="shared" si="1"/>
        <v/>
      </c>
      <c r="J14" s="7" t="str">
        <f t="shared" si="2"/>
        <v/>
      </c>
      <c r="K14" s="6" t="str">
        <f t="shared" si="3"/>
        <v/>
      </c>
      <c r="L14" s="8"/>
    </row>
    <row r="15" spans="2:12" ht="19" x14ac:dyDescent="0.2">
      <c r="B15" s="2"/>
      <c r="C15" s="8"/>
      <c r="D15" s="8"/>
      <c r="E15" s="8"/>
      <c r="F15" s="4"/>
      <c r="G15" s="4"/>
      <c r="H15" s="5" t="str">
        <f t="shared" si="0"/>
        <v/>
      </c>
      <c r="I15" s="6" t="str">
        <f t="shared" si="1"/>
        <v/>
      </c>
      <c r="J15" s="7" t="str">
        <f t="shared" si="2"/>
        <v/>
      </c>
      <c r="K15" s="6" t="str">
        <f t="shared" si="3"/>
        <v/>
      </c>
      <c r="L15" s="8"/>
    </row>
    <row r="16" spans="2:12" ht="19" x14ac:dyDescent="0.2">
      <c r="B16" s="2"/>
      <c r="C16" s="8"/>
      <c r="D16" s="8"/>
      <c r="E16" s="8"/>
      <c r="F16" s="4"/>
      <c r="G16" s="4"/>
      <c r="H16" s="5" t="str">
        <f t="shared" si="0"/>
        <v/>
      </c>
      <c r="I16" s="6" t="str">
        <f t="shared" si="1"/>
        <v/>
      </c>
      <c r="J16" s="7" t="str">
        <f t="shared" si="2"/>
        <v/>
      </c>
      <c r="K16" s="6" t="str">
        <f t="shared" si="3"/>
        <v/>
      </c>
      <c r="L16" s="8"/>
    </row>
    <row r="17" spans="2:12" ht="19" x14ac:dyDescent="0.2">
      <c r="B17" s="2"/>
      <c r="C17" s="8"/>
      <c r="D17" s="8"/>
      <c r="E17" s="8"/>
      <c r="F17" s="4"/>
      <c r="G17" s="4"/>
      <c r="H17" s="5" t="str">
        <f t="shared" si="0"/>
        <v/>
      </c>
      <c r="I17" s="6" t="str">
        <f t="shared" si="1"/>
        <v/>
      </c>
      <c r="J17" s="7" t="str">
        <f t="shared" si="2"/>
        <v/>
      </c>
      <c r="K17" s="6" t="str">
        <f t="shared" si="3"/>
        <v/>
      </c>
      <c r="L17" s="8"/>
    </row>
    <row r="18" spans="2:12" ht="19" x14ac:dyDescent="0.2">
      <c r="B18" s="2"/>
      <c r="C18" s="8"/>
      <c r="D18" s="8"/>
      <c r="E18" s="8"/>
      <c r="F18" s="4"/>
      <c r="G18" s="4"/>
      <c r="H18" s="5" t="str">
        <f t="shared" si="0"/>
        <v/>
      </c>
      <c r="I18" s="6" t="str">
        <f t="shared" si="1"/>
        <v/>
      </c>
      <c r="J18" s="7" t="str">
        <f t="shared" si="2"/>
        <v/>
      </c>
      <c r="K18" s="6" t="str">
        <f t="shared" si="3"/>
        <v/>
      </c>
      <c r="L18" s="8"/>
    </row>
    <row r="19" spans="2:12" ht="19" x14ac:dyDescent="0.2">
      <c r="B19" s="2"/>
      <c r="C19" s="8"/>
      <c r="D19" s="8"/>
      <c r="E19" s="8"/>
      <c r="F19" s="4"/>
      <c r="G19" s="4"/>
      <c r="H19" s="5" t="str">
        <f t="shared" si="0"/>
        <v/>
      </c>
      <c r="I19" s="6" t="str">
        <f t="shared" si="1"/>
        <v/>
      </c>
      <c r="J19" s="7" t="str">
        <f t="shared" si="2"/>
        <v/>
      </c>
      <c r="K19" s="6" t="str">
        <f t="shared" si="3"/>
        <v/>
      </c>
      <c r="L19" s="8"/>
    </row>
    <row r="20" spans="2:12" ht="19" x14ac:dyDescent="0.2">
      <c r="B20" s="2"/>
      <c r="C20" s="8"/>
      <c r="D20" s="8"/>
      <c r="E20" s="8"/>
      <c r="F20" s="4"/>
      <c r="G20" s="4"/>
      <c r="H20" s="5" t="str">
        <f t="shared" si="0"/>
        <v/>
      </c>
      <c r="I20" s="6" t="str">
        <f t="shared" si="1"/>
        <v/>
      </c>
      <c r="J20" s="7" t="str">
        <f t="shared" si="2"/>
        <v/>
      </c>
      <c r="K20" s="6" t="str">
        <f t="shared" si="3"/>
        <v/>
      </c>
      <c r="L20" s="8"/>
    </row>
    <row r="21" spans="2:12" ht="19" x14ac:dyDescent="0.2">
      <c r="B21" s="2"/>
      <c r="C21" s="8"/>
      <c r="D21" s="8"/>
      <c r="E21" s="8"/>
      <c r="F21" s="4"/>
      <c r="G21" s="4"/>
      <c r="H21" s="5" t="str">
        <f t="shared" si="0"/>
        <v/>
      </c>
      <c r="I21" s="6" t="str">
        <f t="shared" si="1"/>
        <v/>
      </c>
      <c r="J21" s="7" t="str">
        <f t="shared" si="2"/>
        <v/>
      </c>
      <c r="K21" s="6" t="str">
        <f t="shared" si="3"/>
        <v/>
      </c>
      <c r="L21" s="8"/>
    </row>
    <row r="22" spans="2:12" ht="19" x14ac:dyDescent="0.2">
      <c r="B22" s="2"/>
      <c r="C22" s="8"/>
      <c r="D22" s="8"/>
      <c r="E22" s="8"/>
      <c r="F22" s="4"/>
      <c r="G22" s="4"/>
      <c r="H22" s="5" t="str">
        <f t="shared" si="0"/>
        <v/>
      </c>
      <c r="I22" s="6" t="str">
        <f t="shared" si="1"/>
        <v/>
      </c>
      <c r="J22" s="7" t="str">
        <f t="shared" si="2"/>
        <v/>
      </c>
      <c r="K22" s="6" t="str">
        <f t="shared" si="3"/>
        <v/>
      </c>
      <c r="L22" s="8"/>
    </row>
    <row r="23" spans="2:12" ht="19" x14ac:dyDescent="0.2">
      <c r="B23" s="2"/>
      <c r="C23" s="8"/>
      <c r="D23" s="8"/>
      <c r="E23" s="8"/>
      <c r="F23" s="4"/>
      <c r="G23" s="4"/>
      <c r="H23" s="5" t="str">
        <f t="shared" si="0"/>
        <v/>
      </c>
      <c r="I23" s="6" t="str">
        <f t="shared" si="1"/>
        <v/>
      </c>
      <c r="J23" s="7" t="str">
        <f t="shared" si="2"/>
        <v/>
      </c>
      <c r="K23" s="6" t="str">
        <f t="shared" si="3"/>
        <v/>
      </c>
      <c r="L23" s="8"/>
    </row>
    <row r="24" spans="2:12" ht="19" x14ac:dyDescent="0.2">
      <c r="B24" s="2"/>
      <c r="C24" s="8"/>
      <c r="D24" s="8"/>
      <c r="E24" s="8"/>
      <c r="F24" s="4"/>
      <c r="G24" s="4"/>
      <c r="H24" s="5" t="str">
        <f t="shared" si="0"/>
        <v/>
      </c>
      <c r="I24" s="6" t="str">
        <f t="shared" si="1"/>
        <v/>
      </c>
      <c r="J24" s="7" t="str">
        <f t="shared" si="2"/>
        <v/>
      </c>
      <c r="K24" s="6" t="str">
        <f t="shared" si="3"/>
        <v/>
      </c>
      <c r="L24" s="8"/>
    </row>
    <row r="25" spans="2:12" ht="19" x14ac:dyDescent="0.2">
      <c r="B25" s="2"/>
      <c r="C25" s="8"/>
      <c r="D25" s="8"/>
      <c r="E25" s="8"/>
      <c r="F25" s="4"/>
      <c r="G25" s="4"/>
      <c r="H25" s="5" t="str">
        <f t="shared" si="0"/>
        <v/>
      </c>
      <c r="I25" s="6" t="str">
        <f t="shared" si="1"/>
        <v/>
      </c>
      <c r="J25" s="7" t="str">
        <f t="shared" si="2"/>
        <v/>
      </c>
      <c r="K25" s="6" t="str">
        <f t="shared" si="3"/>
        <v/>
      </c>
      <c r="L25" s="8"/>
    </row>
    <row r="26" spans="2:12" ht="19" x14ac:dyDescent="0.2">
      <c r="B26" s="2"/>
      <c r="C26" s="8"/>
      <c r="D26" s="8"/>
      <c r="E26" s="8"/>
      <c r="F26" s="4"/>
      <c r="G26" s="4"/>
      <c r="H26" s="5" t="str">
        <f t="shared" si="0"/>
        <v/>
      </c>
      <c r="I26" s="6" t="str">
        <f t="shared" si="1"/>
        <v/>
      </c>
      <c r="J26" s="7" t="str">
        <f t="shared" si="2"/>
        <v/>
      </c>
      <c r="K26" s="6" t="str">
        <f t="shared" si="3"/>
        <v/>
      </c>
      <c r="L26" s="8"/>
    </row>
    <row r="27" spans="2:12" ht="19" x14ac:dyDescent="0.2">
      <c r="B27" s="2"/>
      <c r="C27" s="8"/>
      <c r="D27" s="8"/>
      <c r="E27" s="8"/>
      <c r="F27" s="4"/>
      <c r="G27" s="4"/>
      <c r="H27" s="5" t="str">
        <f t="shared" si="0"/>
        <v/>
      </c>
      <c r="I27" s="6" t="str">
        <f t="shared" si="1"/>
        <v/>
      </c>
      <c r="J27" s="7" t="str">
        <f t="shared" si="2"/>
        <v/>
      </c>
      <c r="K27" s="6" t="str">
        <f t="shared" si="3"/>
        <v/>
      </c>
      <c r="L27" s="8"/>
    </row>
    <row r="28" spans="2:12" ht="19" x14ac:dyDescent="0.2">
      <c r="B28" s="2"/>
      <c r="C28" s="8"/>
      <c r="D28" s="8"/>
      <c r="E28" s="8"/>
      <c r="F28" s="4"/>
      <c r="G28" s="4"/>
      <c r="H28" s="5" t="str">
        <f t="shared" si="0"/>
        <v/>
      </c>
      <c r="I28" s="6" t="str">
        <f t="shared" si="1"/>
        <v/>
      </c>
      <c r="J28" s="7" t="str">
        <f t="shared" si="2"/>
        <v/>
      </c>
      <c r="K28" s="6" t="str">
        <f t="shared" si="3"/>
        <v/>
      </c>
      <c r="L28" s="8"/>
    </row>
    <row r="30" spans="2:12" ht="19" x14ac:dyDescent="0.2">
      <c r="B30" s="45" t="s">
        <v>45</v>
      </c>
      <c r="C30" s="46"/>
      <c r="D30" s="46"/>
      <c r="E30" s="46"/>
      <c r="F30" s="46"/>
      <c r="G30" s="46"/>
      <c r="H30" s="46"/>
      <c r="I30" s="46"/>
      <c r="J30" s="46"/>
      <c r="K30" s="46"/>
      <c r="L30" s="46"/>
    </row>
    <row r="31" spans="2:12" ht="19" x14ac:dyDescent="0.2">
      <c r="B31" s="37" t="s">
        <v>46</v>
      </c>
      <c r="C31" s="38"/>
      <c r="D31" s="39"/>
      <c r="E31" s="5">
        <f>INDEX(G4:G28,1)</f>
        <v>52000</v>
      </c>
      <c r="F31" s="40"/>
      <c r="G31" s="41"/>
      <c r="H31" s="41"/>
      <c r="I31" s="41"/>
      <c r="J31" s="41"/>
      <c r="K31" s="41"/>
      <c r="L31" s="42"/>
    </row>
    <row r="32" spans="2:12" ht="19" x14ac:dyDescent="0.2">
      <c r="B32" s="37" t="s">
        <v>47</v>
      </c>
      <c r="C32" s="38"/>
      <c r="D32" s="39"/>
      <c r="E32" s="5">
        <f>LOOKUP(2,1/(G4:G28&lt;&gt;""),G4:G28)</f>
        <v>101400</v>
      </c>
      <c r="F32" s="40"/>
      <c r="G32" s="41"/>
      <c r="H32" s="41"/>
      <c r="I32" s="41"/>
      <c r="J32" s="41"/>
      <c r="K32" s="41"/>
      <c r="L32" s="42"/>
    </row>
    <row r="33" spans="2:12" ht="19" x14ac:dyDescent="0.2">
      <c r="B33" s="37" t="s">
        <v>48</v>
      </c>
      <c r="C33" s="38"/>
      <c r="D33" s="39"/>
      <c r="E33" s="7">
        <f>IFERROR((LOOKUP(2,1/(B4:B28&lt;&gt;""),B4:B28)-INDEX(B4:B28,1))/365.25,"")</f>
        <v>7.73990417522245</v>
      </c>
      <c r="F33" s="40" t="s">
        <v>49</v>
      </c>
      <c r="G33" s="41"/>
      <c r="H33" s="41"/>
      <c r="I33" s="41"/>
      <c r="J33" s="41"/>
      <c r="K33" s="41"/>
      <c r="L33" s="42"/>
    </row>
    <row r="34" spans="2:12" ht="19" x14ac:dyDescent="0.2">
      <c r="B34" s="37" t="s">
        <v>50</v>
      </c>
      <c r="C34" s="38"/>
      <c r="D34" s="39"/>
      <c r="E34" s="11">
        <f>IFERROR((E32/E31)^(1/E33)-1,"")</f>
        <v>9.0115804119089038E-2</v>
      </c>
      <c r="F34" s="40" t="s">
        <v>51</v>
      </c>
      <c r="G34" s="41"/>
      <c r="H34" s="41"/>
      <c r="I34" s="41"/>
      <c r="J34" s="41"/>
      <c r="K34" s="41"/>
      <c r="L34" s="42"/>
    </row>
    <row r="35" spans="2:12" ht="19" x14ac:dyDescent="0.2">
      <c r="B35" s="37" t="s">
        <v>52</v>
      </c>
      <c r="C35" s="38"/>
      <c r="D35" s="39"/>
      <c r="E35" s="6">
        <f>IFERROR(AVERAGEIFS(I4:I28,E4:E28,"&lt;&gt;New hire",I4:I28,"&lt;&gt;"),"")</f>
        <v>6.85018290345423E-2</v>
      </c>
      <c r="F35" s="40" t="s">
        <v>53</v>
      </c>
      <c r="G35" s="41"/>
      <c r="H35" s="41"/>
      <c r="I35" s="41"/>
      <c r="J35" s="41"/>
      <c r="K35" s="41"/>
      <c r="L35" s="42"/>
    </row>
    <row r="36" spans="2:12" ht="19" x14ac:dyDescent="0.2">
      <c r="B36" s="37" t="s">
        <v>54</v>
      </c>
      <c r="C36" s="38"/>
      <c r="D36" s="39"/>
      <c r="E36" s="12">
        <f>COUNTA(B4:B28)</f>
        <v>9</v>
      </c>
      <c r="F36" s="40"/>
      <c r="G36" s="41"/>
      <c r="H36" s="41"/>
      <c r="I36" s="41"/>
      <c r="J36" s="41"/>
      <c r="K36" s="41"/>
      <c r="L36" s="42"/>
    </row>
    <row r="37" spans="2:12" ht="19" x14ac:dyDescent="0.2">
      <c r="B37" s="37" t="s">
        <v>55</v>
      </c>
      <c r="C37" s="38"/>
      <c r="D37" s="39"/>
      <c r="E37" s="13">
        <v>3.2000000000000001E-2</v>
      </c>
      <c r="F37" s="40" t="s">
        <v>56</v>
      </c>
      <c r="G37" s="41"/>
      <c r="H37" s="41"/>
      <c r="I37" s="41"/>
      <c r="J37" s="41"/>
      <c r="K37" s="41"/>
      <c r="L37" s="42"/>
    </row>
    <row r="38" spans="2:12" ht="19" x14ac:dyDescent="0.2">
      <c r="B38" s="37" t="s">
        <v>57</v>
      </c>
      <c r="C38" s="38"/>
      <c r="D38" s="39"/>
      <c r="E38" s="5">
        <f>IFERROR(E31*(1+E37)^E33,"")</f>
        <v>66356.411211938714</v>
      </c>
      <c r="F38" s="40"/>
      <c r="G38" s="41"/>
      <c r="H38" s="41"/>
      <c r="I38" s="41"/>
      <c r="J38" s="41"/>
      <c r="K38" s="41"/>
      <c r="L38" s="42"/>
    </row>
    <row r="39" spans="2:12" ht="19" x14ac:dyDescent="0.2">
      <c r="B39" s="37" t="s">
        <v>58</v>
      </c>
      <c r="C39" s="38"/>
      <c r="D39" s="39"/>
      <c r="E39" s="14">
        <f>IFERROR(E32-E38,"")</f>
        <v>35043.588788061286</v>
      </c>
      <c r="F39" s="40" t="s">
        <v>59</v>
      </c>
      <c r="G39" s="41"/>
      <c r="H39" s="41"/>
      <c r="I39" s="41"/>
      <c r="J39" s="41"/>
      <c r="K39" s="41"/>
      <c r="L39" s="42"/>
    </row>
    <row r="41" spans="2:12" ht="19" x14ac:dyDescent="0.2">
      <c r="B41" s="48" t="s">
        <v>60</v>
      </c>
      <c r="C41" s="49"/>
    </row>
    <row r="42" spans="2:12" ht="19" x14ac:dyDescent="0.2">
      <c r="B42" s="50" t="s">
        <v>61</v>
      </c>
      <c r="C42" s="51"/>
    </row>
  </sheetData>
  <mergeCells count="22">
    <mergeCell ref="B41:C41"/>
    <mergeCell ref="B42:C42"/>
    <mergeCell ref="F39:L39"/>
    <mergeCell ref="B1:L1"/>
    <mergeCell ref="F34:L34"/>
    <mergeCell ref="B39:D39"/>
    <mergeCell ref="B35:D35"/>
    <mergeCell ref="B31:D31"/>
    <mergeCell ref="F32:L32"/>
    <mergeCell ref="B30:L30"/>
    <mergeCell ref="B37:D37"/>
    <mergeCell ref="F35:L35"/>
    <mergeCell ref="F31:L31"/>
    <mergeCell ref="B36:D36"/>
    <mergeCell ref="F37:L37"/>
    <mergeCell ref="B33:D33"/>
    <mergeCell ref="B38:D38"/>
    <mergeCell ref="B32:D32"/>
    <mergeCell ref="F36:L36"/>
    <mergeCell ref="F33:L33"/>
    <mergeCell ref="B34:D34"/>
    <mergeCell ref="F38:L38"/>
  </mergeCells>
  <dataValidations count="1">
    <dataValidation type="list" allowBlank="1" sqref="E4:E28" xr:uid="{00000000-0002-0000-0100-000000000000}">
      <formula1>"New hire,Merit,Promotion,Market,Cost of living,Other"</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02A24"/>
  </sheetPr>
  <dimension ref="A1:B14"/>
  <sheetViews>
    <sheetView showGridLines="0" workbookViewId="0">
      <selection activeCell="B18" sqref="B18"/>
    </sheetView>
  </sheetViews>
  <sheetFormatPr baseColWidth="10" defaultColWidth="8.83203125" defaultRowHeight="15" x14ac:dyDescent="0.2"/>
  <cols>
    <col min="1" max="1" width="26" customWidth="1"/>
    <col min="2" max="2" width="120" customWidth="1"/>
  </cols>
  <sheetData>
    <row r="1" spans="1:2" ht="28" customHeight="1" x14ac:dyDescent="0.2">
      <c r="A1" s="43" t="s">
        <v>62</v>
      </c>
      <c r="B1" s="44"/>
    </row>
    <row r="3" spans="1:2" ht="40" x14ac:dyDescent="0.2">
      <c r="A3" s="9" t="s">
        <v>63</v>
      </c>
      <c r="B3" s="10" t="s">
        <v>64</v>
      </c>
    </row>
    <row r="4" spans="1:2" ht="20" x14ac:dyDescent="0.2">
      <c r="A4" s="9" t="s">
        <v>65</v>
      </c>
      <c r="B4" s="10" t="s">
        <v>66</v>
      </c>
    </row>
    <row r="5" spans="1:2" ht="40" x14ac:dyDescent="0.2">
      <c r="A5" s="9" t="s">
        <v>67</v>
      </c>
      <c r="B5" s="10" t="s">
        <v>68</v>
      </c>
    </row>
    <row r="7" spans="1:2" ht="20" x14ac:dyDescent="0.2">
      <c r="A7" s="9" t="s">
        <v>69</v>
      </c>
      <c r="B7" s="10" t="s">
        <v>70</v>
      </c>
    </row>
    <row r="8" spans="1:2" ht="20" x14ac:dyDescent="0.2">
      <c r="A8" s="9" t="s">
        <v>71</v>
      </c>
      <c r="B8" s="10" t="s">
        <v>72</v>
      </c>
    </row>
    <row r="9" spans="1:2" ht="20" x14ac:dyDescent="0.2">
      <c r="A9" s="9" t="s">
        <v>73</v>
      </c>
      <c r="B9" s="10" t="s">
        <v>74</v>
      </c>
    </row>
    <row r="10" spans="1:2" ht="40" x14ac:dyDescent="0.2">
      <c r="A10" s="9" t="s">
        <v>75</v>
      </c>
      <c r="B10" s="10" t="s">
        <v>76</v>
      </c>
    </row>
    <row r="11" spans="1:2" ht="20" x14ac:dyDescent="0.2">
      <c r="A11" s="9" t="s">
        <v>77</v>
      </c>
      <c r="B11" s="10" t="s">
        <v>78</v>
      </c>
    </row>
    <row r="12" spans="1:2" ht="40" x14ac:dyDescent="0.2">
      <c r="A12" s="9" t="s">
        <v>79</v>
      </c>
      <c r="B12" s="10" t="s">
        <v>80</v>
      </c>
    </row>
    <row r="14" spans="1:2" ht="80" x14ac:dyDescent="0.2">
      <c r="A14" s="9" t="s">
        <v>81</v>
      </c>
      <c r="B14" s="10" t="s">
        <v>82</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EarlyLifeInvestments</vt:lpstr>
      <vt:lpstr>Pay History</vt:lpstr>
      <vt:lpstr>Workbook Guide</vt:lpstr>
      <vt:lpstr>EarlyLifeInvestments!Print_Area</vt:lpstr>
    </vt:vector>
  </TitlesOfParts>
  <Company>Early Life Investments,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Early Life Investments — Salary and Raise History Log</dc:title>
  <dc:subject>A permanent record of every pay change and what it compounded into</dc:subject>
  <dc:creator>Early Life Investments, LLC</dc:creator>
  <cp:keywords>#EarlyLifeInvestments #FamilyFinance #FinancialHeadStart #MoneyHabits #InvestEarly #FinancialLiteracy #GenerationalWealth #RothIRA #529Plan #PersonalFinance #BudgetingTips #TeachKidsMoney #CompoundInterest #DebtFreeJourney #FinancialFreedom #SmartMoney #SaveEarly</cp:keywords>
  <dc:description>Helping families build multi-generational financial security through education, practical tools, and honest writing.</dc:description>
  <cp:lastModifiedBy>Early Life Investments, LLC</cp:lastModifiedBy>
  <dcterms:created xsi:type="dcterms:W3CDTF">2026-06-07T17:39:05Z</dcterms:created>
  <dcterms:modified xsi:type="dcterms:W3CDTF">2026-10-05T22:53:37Z</dcterms:modified>
  <cp:category>Personal Finance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any">
    <vt:lpwstr>Early Life Investments, LLC</vt:lpwstr>
  </property>
  <property fmtid="{D5CDD505-2E9C-101B-9397-08002B2CF9AE}" pid="3" name="Website">
    <vt:lpwstr>https://www.EarlyLifeInvestments.com</vt:lpwstr>
  </property>
  <property fmtid="{D5CDD505-2E9C-101B-9397-08002B2CF9AE}" pid="4" name="Tagline">
    <vt:lpwstr>A Family Financial Head Start</vt:lpwstr>
  </property>
  <property fmtid="{D5CDD505-2E9C-101B-9397-08002B2CF9AE}" pid="5" name="X / Twitter">
    <vt:lpwstr>@EarlyLifeInvest</vt:lpwstr>
  </property>
  <property fmtid="{D5CDD505-2E9C-101B-9397-08002B2CF9AE}" pid="6" name="Instagram">
    <vt:lpwstr>@earlylifeinvestments</vt:lpwstr>
  </property>
  <property fmtid="{D5CDD505-2E9C-101B-9397-08002B2CF9AE}" pid="7" name="Facebook">
    <vt:lpwstr>facebook.com/EarlyLifeInvestments</vt:lpwstr>
  </property>
  <property fmtid="{D5CDD505-2E9C-101B-9397-08002B2CF9AE}" pid="8" name="Hashtags">
    <vt:lpwstr>#EarlyLifeInvestments #FamilyFinance #FinancialHeadStart #MoneyHabits #InvestEarly #FinancialLiteracy #GenerationalWealth #RothIRA #529Plan #PersonalFinance #BudgetingTips #TeachKidsMoney #CompoundInterest #DebtFreeJourney #FinancialFreedom #SmartMoney #SaveEarly</vt:lpwstr>
  </property>
  <property fmtid="{D5CDD505-2E9C-101B-9397-08002B2CF9AE}" pid="9" name="Copyright">
    <vt:lpwstr>© 2022–2026 Early Life Investments, LLC — Est. 2026</vt:lpwstr>
  </property>
  <property fmtid="{D5CDD505-2E9C-101B-9397-08002B2CF9AE}" pid="10" name="Amazon Affiliate Tag">
    <vt:lpwstr>earlylifeinv-20</vt:lpwstr>
  </property>
</Properties>
</file>